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 activeTab="2"/>
  </bookViews>
  <sheets>
    <sheet name="01,01,2018" sheetId="7" r:id="rId1"/>
    <sheet name="12,03,18" sheetId="8" r:id="rId2"/>
    <sheet name="04,04,18" sheetId="9" r:id="rId3"/>
  </sheets>
  <calcPr calcId="124519"/>
</workbook>
</file>

<file path=xl/calcChain.xml><?xml version="1.0" encoding="utf-8"?>
<calcChain xmlns="http://schemas.openxmlformats.org/spreadsheetml/2006/main">
  <c r="K49" i="9"/>
  <c r="K43"/>
  <c r="W62"/>
  <c r="R62"/>
  <c r="W60"/>
  <c r="W42" s="1"/>
  <c r="Q60"/>
  <c r="P60"/>
  <c r="P42" s="1"/>
  <c r="O60"/>
  <c r="N60"/>
  <c r="N42" s="1"/>
  <c r="M60"/>
  <c r="L60"/>
  <c r="L42" s="1"/>
  <c r="W57"/>
  <c r="R57"/>
  <c r="W56"/>
  <c r="W55"/>
  <c r="R55"/>
  <c r="W54"/>
  <c r="R54"/>
  <c r="W53"/>
  <c r="R53"/>
  <c r="W49"/>
  <c r="Q49"/>
  <c r="P49"/>
  <c r="O49"/>
  <c r="N49"/>
  <c r="M49"/>
  <c r="L49"/>
  <c r="W47"/>
  <c r="R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W45"/>
  <c r="R45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AB43"/>
  <c r="AA43"/>
  <c r="Z43"/>
  <c r="Y43"/>
  <c r="X43"/>
  <c r="W43"/>
  <c r="V43"/>
  <c r="U43"/>
  <c r="T43"/>
  <c r="S43"/>
  <c r="R43"/>
  <c r="Q43"/>
  <c r="P43"/>
  <c r="O43"/>
  <c r="N43"/>
  <c r="M43"/>
  <c r="L43"/>
  <c r="K42"/>
  <c r="AB42"/>
  <c r="AA42"/>
  <c r="Z42"/>
  <c r="Y42"/>
  <c r="X42"/>
  <c r="V42"/>
  <c r="U42"/>
  <c r="T42"/>
  <c r="S42"/>
  <c r="Q42"/>
  <c r="O42"/>
  <c r="M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R32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W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W27"/>
  <c r="R27"/>
  <c r="W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W24"/>
  <c r="R24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W22"/>
  <c r="R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R12" s="1"/>
  <c r="R11" s="1"/>
  <c r="V12"/>
  <c r="U12"/>
  <c r="T12"/>
  <c r="S12"/>
  <c r="W12" s="1"/>
  <c r="W11" s="1"/>
  <c r="Q12"/>
  <c r="P12"/>
  <c r="O12"/>
  <c r="N12"/>
  <c r="M12"/>
  <c r="L12"/>
  <c r="AB11"/>
  <c r="AA11"/>
  <c r="Z11"/>
  <c r="Y11"/>
  <c r="X11"/>
  <c r="V11"/>
  <c r="U11"/>
  <c r="T11"/>
  <c r="S11"/>
  <c r="Q11"/>
  <c r="P11"/>
  <c r="O11"/>
  <c r="N11"/>
  <c r="M11"/>
  <c r="L11"/>
  <c r="K11"/>
  <c r="K10" s="1"/>
  <c r="AB10"/>
  <c r="AA10"/>
  <c r="Z10"/>
  <c r="Y10"/>
  <c r="X10"/>
  <c r="V10"/>
  <c r="U10"/>
  <c r="T10"/>
  <c r="S10"/>
  <c r="Q10"/>
  <c r="P10"/>
  <c r="O10"/>
  <c r="N10"/>
  <c r="M10"/>
  <c r="L10"/>
  <c r="AB9"/>
  <c r="AB65" s="1"/>
  <c r="AA9"/>
  <c r="AA65" s="1"/>
  <c r="Z9"/>
  <c r="Z65" s="1"/>
  <c r="Y9"/>
  <c r="Y65" s="1"/>
  <c r="X9"/>
  <c r="X65" s="1"/>
  <c r="V9"/>
  <c r="U9"/>
  <c r="U65" s="1"/>
  <c r="T9"/>
  <c r="S9"/>
  <c r="S65" s="1"/>
  <c r="Q9"/>
  <c r="P9"/>
  <c r="O9"/>
  <c r="N9"/>
  <c r="M9"/>
  <c r="L9"/>
  <c r="K9"/>
  <c r="L65" l="1"/>
  <c r="N65"/>
  <c r="P65"/>
  <c r="M65"/>
  <c r="O65"/>
  <c r="Q65"/>
  <c r="T65"/>
  <c r="V65"/>
  <c r="R10"/>
  <c r="R9"/>
  <c r="K65"/>
  <c r="R49"/>
  <c r="R60"/>
  <c r="R42" s="1"/>
  <c r="R65" s="1"/>
  <c r="W10"/>
  <c r="W9"/>
  <c r="W65" s="1"/>
  <c r="K49" i="8"/>
  <c r="K43" s="1"/>
  <c r="W62"/>
  <c r="R62"/>
  <c r="W60"/>
  <c r="Q60"/>
  <c r="P60"/>
  <c r="O60"/>
  <c r="N60"/>
  <c r="M60"/>
  <c r="L60"/>
  <c r="W57"/>
  <c r="R57"/>
  <c r="W56"/>
  <c r="W55"/>
  <c r="R55"/>
  <c r="W54"/>
  <c r="R54"/>
  <c r="W53"/>
  <c r="R53"/>
  <c r="W49"/>
  <c r="Q49"/>
  <c r="P49"/>
  <c r="O49"/>
  <c r="N49"/>
  <c r="M49"/>
  <c r="L49"/>
  <c r="W47"/>
  <c r="W46" s="1"/>
  <c r="R47"/>
  <c r="AB46"/>
  <c r="AA46"/>
  <c r="Z46"/>
  <c r="Y46"/>
  <c r="X46"/>
  <c r="V46"/>
  <c r="U46"/>
  <c r="T46"/>
  <c r="S46"/>
  <c r="R46"/>
  <c r="Q46"/>
  <c r="P46"/>
  <c r="O46"/>
  <c r="N46"/>
  <c r="M46"/>
  <c r="L46"/>
  <c r="K46"/>
  <c r="W45"/>
  <c r="W44" s="1"/>
  <c r="W43" s="1"/>
  <c r="W42" s="1"/>
  <c r="R45"/>
  <c r="AB44"/>
  <c r="AA44"/>
  <c r="Z44"/>
  <c r="Y44"/>
  <c r="X44"/>
  <c r="V44"/>
  <c r="U44"/>
  <c r="T44"/>
  <c r="S44"/>
  <c r="R44"/>
  <c r="Q44"/>
  <c r="P44"/>
  <c r="O44"/>
  <c r="N44"/>
  <c r="M44"/>
  <c r="L44"/>
  <c r="K44"/>
  <c r="AB43"/>
  <c r="AA43"/>
  <c r="Z43"/>
  <c r="Y43"/>
  <c r="X43"/>
  <c r="V43"/>
  <c r="U43"/>
  <c r="T43"/>
  <c r="S43"/>
  <c r="R43"/>
  <c r="Q43"/>
  <c r="P43"/>
  <c r="O43"/>
  <c r="N43"/>
  <c r="M43"/>
  <c r="L43"/>
  <c r="AB42"/>
  <c r="AA42"/>
  <c r="Z42"/>
  <c r="Y42"/>
  <c r="X42"/>
  <c r="V42"/>
  <c r="U42"/>
  <c r="T42"/>
  <c r="S42"/>
  <c r="P42"/>
  <c r="N42"/>
  <c r="L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W31" s="1"/>
  <c r="W30" s="1"/>
  <c r="R32"/>
  <c r="AB31"/>
  <c r="AA31"/>
  <c r="AA30" s="1"/>
  <c r="Z31"/>
  <c r="Y31"/>
  <c r="Y30" s="1"/>
  <c r="X31"/>
  <c r="V31"/>
  <c r="V30" s="1"/>
  <c r="U31"/>
  <c r="T31"/>
  <c r="T30" s="1"/>
  <c r="S31"/>
  <c r="R31"/>
  <c r="R30" s="1"/>
  <c r="Q31"/>
  <c r="P31"/>
  <c r="P30" s="1"/>
  <c r="O31"/>
  <c r="N31"/>
  <c r="N30" s="1"/>
  <c r="M31"/>
  <c r="L31"/>
  <c r="L30" s="1"/>
  <c r="K31"/>
  <c r="AB30"/>
  <c r="Z30"/>
  <c r="X30"/>
  <c r="U30"/>
  <c r="S30"/>
  <c r="Q30"/>
  <c r="O30"/>
  <c r="M30"/>
  <c r="K30"/>
  <c r="W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W27"/>
  <c r="R27"/>
  <c r="W26"/>
  <c r="AB25"/>
  <c r="AA25"/>
  <c r="Z25"/>
  <c r="Y25"/>
  <c r="X25"/>
  <c r="W25"/>
  <c r="V25"/>
  <c r="U25"/>
  <c r="U23" s="1"/>
  <c r="U9" s="1"/>
  <c r="U64" s="1"/>
  <c r="T25"/>
  <c r="S25"/>
  <c r="S23" s="1"/>
  <c r="S9" s="1"/>
  <c r="S64" s="1"/>
  <c r="R25"/>
  <c r="Q25"/>
  <c r="Q23" s="1"/>
  <c r="Q9" s="1"/>
  <c r="P25"/>
  <c r="O25"/>
  <c r="O23" s="1"/>
  <c r="O9" s="1"/>
  <c r="N25"/>
  <c r="M25"/>
  <c r="M23" s="1"/>
  <c r="M9" s="1"/>
  <c r="L25"/>
  <c r="K25"/>
  <c r="K23" s="1"/>
  <c r="K9" s="1"/>
  <c r="W24"/>
  <c r="R24"/>
  <c r="AB23"/>
  <c r="AA23"/>
  <c r="AA9" s="1"/>
  <c r="AA64" s="1"/>
  <c r="Z23"/>
  <c r="Y23"/>
  <c r="Y9" s="1"/>
  <c r="Y64" s="1"/>
  <c r="X23"/>
  <c r="V23"/>
  <c r="V9" s="1"/>
  <c r="V64" s="1"/>
  <c r="T23"/>
  <c r="T9" s="1"/>
  <c r="T64" s="1"/>
  <c r="R23"/>
  <c r="P23"/>
  <c r="P9" s="1"/>
  <c r="P64" s="1"/>
  <c r="N23"/>
  <c r="N9" s="1"/>
  <c r="N64" s="1"/>
  <c r="L23"/>
  <c r="L9" s="1"/>
  <c r="L64" s="1"/>
  <c r="W22"/>
  <c r="W21" s="1"/>
  <c r="R22"/>
  <c r="AB21"/>
  <c r="AA21"/>
  <c r="Z21"/>
  <c r="Y21"/>
  <c r="X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R12" s="1"/>
  <c r="R11" s="1"/>
  <c r="V12"/>
  <c r="U12"/>
  <c r="T12"/>
  <c r="S12"/>
  <c r="W12" s="1"/>
  <c r="Q12"/>
  <c r="P12"/>
  <c r="O12"/>
  <c r="N12"/>
  <c r="M12"/>
  <c r="L12"/>
  <c r="AB11"/>
  <c r="AB10" s="1"/>
  <c r="AA11"/>
  <c r="Z11"/>
  <c r="Z10" s="1"/>
  <c r="Y11"/>
  <c r="X11"/>
  <c r="X10" s="1"/>
  <c r="V11"/>
  <c r="U11"/>
  <c r="U10" s="1"/>
  <c r="T11"/>
  <c r="S11"/>
  <c r="S10" s="1"/>
  <c r="Q11"/>
  <c r="Q10" s="1"/>
  <c r="P11"/>
  <c r="O11"/>
  <c r="O10" s="1"/>
  <c r="N11"/>
  <c r="M11"/>
  <c r="M10" s="1"/>
  <c r="L11"/>
  <c r="K11"/>
  <c r="K10" s="1"/>
  <c r="AA10"/>
  <c r="Y10"/>
  <c r="V10"/>
  <c r="T10"/>
  <c r="P10"/>
  <c r="N10"/>
  <c r="L10"/>
  <c r="AB9"/>
  <c r="AB64" s="1"/>
  <c r="Z9"/>
  <c r="X9"/>
  <c r="X64" s="1"/>
  <c r="Z64" l="1"/>
  <c r="M42"/>
  <c r="M64" s="1"/>
  <c r="O42"/>
  <c r="O64" s="1"/>
  <c r="K42"/>
  <c r="K64" s="1"/>
  <c r="R9"/>
  <c r="R10"/>
  <c r="W23"/>
  <c r="Q42"/>
  <c r="Q64" s="1"/>
  <c r="W11"/>
  <c r="W9" s="1"/>
  <c r="W64" s="1"/>
  <c r="R49"/>
  <c r="R60"/>
  <c r="R42" s="1"/>
  <c r="R64" s="1"/>
  <c r="W10"/>
  <c r="K62" i="7"/>
  <c r="W61"/>
  <c r="R61"/>
  <c r="W59"/>
  <c r="Q59"/>
  <c r="P59"/>
  <c r="O59"/>
  <c r="N59"/>
  <c r="M59"/>
  <c r="L59"/>
  <c r="W56"/>
  <c r="R56"/>
  <c r="W55"/>
  <c r="W54"/>
  <c r="R54"/>
  <c r="W53"/>
  <c r="R53"/>
  <c r="W52"/>
  <c r="R52"/>
  <c r="W49"/>
  <c r="Q49"/>
  <c r="P49"/>
  <c r="R49" s="1"/>
  <c r="O49"/>
  <c r="N49"/>
  <c r="M49"/>
  <c r="L49"/>
  <c r="K49"/>
  <c r="W47"/>
  <c r="R47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W45"/>
  <c r="R45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K42" s="1"/>
  <c r="AB42"/>
  <c r="AA42"/>
  <c r="Z42"/>
  <c r="Y42"/>
  <c r="X42"/>
  <c r="W42"/>
  <c r="V42"/>
  <c r="U42"/>
  <c r="T42"/>
  <c r="S42"/>
  <c r="Q42"/>
  <c r="P42"/>
  <c r="O42"/>
  <c r="N42"/>
  <c r="M42"/>
  <c r="L42"/>
  <c r="W40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W32"/>
  <c r="R32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W29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W27"/>
  <c r="R27"/>
  <c r="W26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W24"/>
  <c r="R24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W22"/>
  <c r="R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W14"/>
  <c r="R14"/>
  <c r="W13"/>
  <c r="R13"/>
  <c r="V12"/>
  <c r="U12"/>
  <c r="T12"/>
  <c r="S12"/>
  <c r="W12" s="1"/>
  <c r="W11" s="1"/>
  <c r="R12"/>
  <c r="Q12"/>
  <c r="P12"/>
  <c r="O12"/>
  <c r="N12"/>
  <c r="M12"/>
  <c r="L12"/>
  <c r="AB11"/>
  <c r="AA11"/>
  <c r="Z11"/>
  <c r="Y11"/>
  <c r="X11"/>
  <c r="V11"/>
  <c r="U11"/>
  <c r="T11"/>
  <c r="S11"/>
  <c r="R11"/>
  <c r="Q11"/>
  <c r="P11"/>
  <c r="O11"/>
  <c r="N11"/>
  <c r="M11"/>
  <c r="L11"/>
  <c r="K11"/>
  <c r="K10" s="1"/>
  <c r="AB10"/>
  <c r="AA10"/>
  <c r="Z10"/>
  <c r="Y10"/>
  <c r="X10"/>
  <c r="V10"/>
  <c r="U10"/>
  <c r="T10"/>
  <c r="S10"/>
  <c r="R10"/>
  <c r="Q10"/>
  <c r="P10"/>
  <c r="O10"/>
  <c r="N10"/>
  <c r="M10"/>
  <c r="L10"/>
  <c r="AB9"/>
  <c r="AB67" s="1"/>
  <c r="AA9"/>
  <c r="AA67" s="1"/>
  <c r="Z9"/>
  <c r="Z67" s="1"/>
  <c r="Y9"/>
  <c r="Y67" s="1"/>
  <c r="X9"/>
  <c r="X67" s="1"/>
  <c r="V9"/>
  <c r="V67" s="1"/>
  <c r="U9"/>
  <c r="U67" s="1"/>
  <c r="T9"/>
  <c r="T67" s="1"/>
  <c r="S9"/>
  <c r="S67" s="1"/>
  <c r="R9"/>
  <c r="Q9"/>
  <c r="Q67" s="1"/>
  <c r="P9"/>
  <c r="P67" s="1"/>
  <c r="O9"/>
  <c r="O67" s="1"/>
  <c r="N9"/>
  <c r="N67" s="1"/>
  <c r="M9"/>
  <c r="M67" s="1"/>
  <c r="L9"/>
  <c r="L67" s="1"/>
  <c r="K9" l="1"/>
  <c r="K67" s="1"/>
  <c r="R59"/>
  <c r="R42" s="1"/>
  <c r="R67" s="1"/>
  <c r="W10"/>
  <c r="W9"/>
  <c r="W67" s="1"/>
</calcChain>
</file>

<file path=xl/sharedStrings.xml><?xml version="1.0" encoding="utf-8"?>
<sst xmlns="http://schemas.openxmlformats.org/spreadsheetml/2006/main" count="1657" uniqueCount="200">
  <si>
    <t>№ п/п</t>
  </si>
  <si>
    <t>Наименование групп, подгрупп, статей  и подстатей доходов</t>
  </si>
  <si>
    <t>Код бюджетной классификации РФ</t>
  </si>
  <si>
    <t>Сумма, тыс.руб.</t>
  </si>
  <si>
    <t>в том числе</t>
  </si>
  <si>
    <t>1 квартал</t>
  </si>
  <si>
    <t>2 квартал</t>
  </si>
  <si>
    <t>3 квартал</t>
  </si>
  <si>
    <t>июль</t>
  </si>
  <si>
    <t>август</t>
  </si>
  <si>
    <t>сентябрь</t>
  </si>
  <si>
    <t>итого</t>
  </si>
  <si>
    <t>1квартал</t>
  </si>
  <si>
    <t>2квартал</t>
  </si>
  <si>
    <t>3квартал</t>
  </si>
  <si>
    <t>4квартал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</si>
  <si>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</si>
  <si>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</si>
  <si>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</si>
  <si>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</si>
  <si>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</si>
  <si>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</si>
  <si>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</si>
  <si>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</si>
  <si>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</si>
  <si>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</si>
  <si>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</si>
  <si>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</si>
  <si>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</si>
  <si>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</si>
  <si>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</si>
  <si>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</si>
  <si>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</si>
  <si>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</si>
  <si>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</si>
  <si>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</si>
  <si>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040</t>
  </si>
  <si>
    <t>акцизы</t>
  </si>
  <si>
    <t>03</t>
  </si>
  <si>
    <t>2.1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</si>
  <si>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диффернцированных нормативов отчислений в местные бюджеты</t>
  </si>
  <si>
    <t>100</t>
  </si>
  <si>
    <t>230</t>
  </si>
  <si>
    <t>2.2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</si>
  <si>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</si>
  <si>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240</t>
  </si>
  <si>
    <t>2.3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</si>
  <si>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</si>
  <si>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250</t>
  </si>
  <si>
    <t>2.4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</si>
  <si>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</si>
  <si>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260</t>
  </si>
  <si>
    <t>2.</t>
  </si>
  <si>
    <t>НАЛОГИ НА СОВОКУПНЫЙ ДОХОД</t>
  </si>
  <si>
    <t>05</t>
  </si>
  <si>
    <t>Единый  сельхозналог</t>
  </si>
  <si>
    <t>НАЛОГИ НА ИМУЩЕСТВО</t>
  </si>
  <si>
    <t>06</t>
  </si>
  <si>
    <t>2.1.</t>
  </si>
  <si>
    <t>Налог на имущество физических лиц</t>
  </si>
  <si>
    <t>10</t>
  </si>
  <si>
    <t>2.2.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</si>
  <si>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</si>
  <si>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</si>
  <si>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033</t>
  </si>
  <si>
    <t>3.</t>
  </si>
  <si>
    <t>Государственная пошлина</t>
  </si>
  <si>
    <t>08</t>
  </si>
  <si>
    <t>3.1.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</si>
  <si>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</si>
  <si>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025</t>
  </si>
  <si>
    <t>04</t>
  </si>
  <si>
    <t>4.</t>
  </si>
  <si>
    <t>ДОХОДЫ ОТ ИСПОЛЬЗОВАНИЯ ИМУЩЕСТВА, НАХОДЯЩЕГОСЯ В ГОСУДАРСТВЕННОЙ И МУНИЦИПАЛЬНОЙ</t>
  </si>
  <si>
    <t>11</t>
  </si>
  <si>
    <t>5,1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</si>
  <si>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</si>
  <si>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120</t>
  </si>
  <si>
    <t>4.1</t>
  </si>
  <si>
    <t>Прочие доходы от использования имущества, находящегося в собственности поселений</t>
  </si>
  <si>
    <t>09</t>
  </si>
  <si>
    <t>045</t>
  </si>
  <si>
    <t>ШТРАФЫ, САНКЦИИ, ВОЗМЕЩЕНИЕ УЩЕРБА</t>
  </si>
  <si>
    <t>16</t>
  </si>
  <si>
    <t>140</t>
  </si>
  <si>
    <t>51</t>
  </si>
  <si>
    <t>7</t>
  </si>
  <si>
    <t>Доходы от продажи материальных и нематериальных активов</t>
  </si>
  <si>
    <t>14</t>
  </si>
  <si>
    <t>7,1</t>
  </si>
  <si>
    <t>014</t>
  </si>
  <si>
    <t>420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</si>
  <si>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</si>
  <si>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</si>
  <si>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</si>
  <si>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</si>
  <si>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 xml:space="preserve">Дотация на выравнивание уровня бюджетной обеспеченности </t>
  </si>
  <si>
    <t>151</t>
  </si>
  <si>
    <t>1.2</t>
  </si>
  <si>
    <t>Дотация бюджетам поселений на выравнивание уровня бюджетной обеспеченности</t>
  </si>
  <si>
    <t>001</t>
  </si>
  <si>
    <t xml:space="preserve">Субвенции </t>
  </si>
  <si>
    <t>024</t>
  </si>
  <si>
    <t xml:space="preserve">Субсидии </t>
  </si>
  <si>
    <t>999</t>
  </si>
  <si>
    <t>Субсидии на капитальное строительство и реконструкцию объектов муниципальной собственности</t>
  </si>
  <si>
    <t>077</t>
  </si>
  <si>
    <t>3,1</t>
  </si>
  <si>
    <t>подготовка к осенне-зимнему сезону</t>
  </si>
  <si>
    <t>3,2</t>
  </si>
  <si>
    <t>субсидии на социально-экономическое развитие -водопровод Куйтежа</t>
  </si>
  <si>
    <t>3,3</t>
  </si>
  <si>
    <t xml:space="preserve">субсидия на выполнение мероприятий по наказам </t>
  </si>
  <si>
    <t>3,4</t>
  </si>
  <si>
    <t>Субсидии на программу "Развитие дорожного хозяйства Республики Карелия на период до 2015 года"</t>
  </si>
  <si>
    <t>041</t>
  </si>
  <si>
    <t>Субсидии на ремонт объектов социальной и инженерной инфраструктуры</t>
  </si>
  <si>
    <t>5</t>
  </si>
  <si>
    <t>субсидия на ликвидацию ЧС</t>
  </si>
  <si>
    <t>Субсидии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</si>
  <si>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 xml:space="preserve">Прочие безвозмездные поступления учреждениям, находящимися в ведении органов местного самоуправления </t>
  </si>
  <si>
    <t>07</t>
  </si>
  <si>
    <t>180</t>
  </si>
  <si>
    <t>Субсидии</t>
  </si>
  <si>
    <t>3.2.</t>
  </si>
  <si>
    <t>Субсидии бюджетам поселений на реализацию мероприятий по сохранению мемориальных, военно-исторических объектов и памятников</t>
  </si>
  <si>
    <t>3.3.</t>
  </si>
  <si>
    <t>Субсидия на содержание и ремонт дорог в рамках подпрограммы "Развитие дорожного хозяйства в  Республике Карелия на период до 2015 года", государственной программы Республики Карелия "Развитие транспортной системы в Республике Карелия на 2014-2020 годы"</t>
  </si>
  <si>
    <t>4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</si>
  <si>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</t>
  </si>
  <si>
    <t>ВСЕГО ДОХОДОВ</t>
  </si>
  <si>
    <t xml:space="preserve"> </t>
  </si>
  <si>
    <t>1.1.2</t>
  </si>
  <si>
    <t>1.1.3</t>
  </si>
  <si>
    <t>1.1.4</t>
  </si>
  <si>
    <t>075</t>
  </si>
  <si>
    <t>Доходы, от сдачи в аренду имущества, состовляющего казну сельских поселений</t>
  </si>
  <si>
    <t>035</t>
  </si>
  <si>
    <t>4.2</t>
  </si>
  <si>
    <t>4.3</t>
  </si>
  <si>
    <t>13</t>
  </si>
  <si>
    <t>130</t>
  </si>
  <si>
    <t>6</t>
  </si>
  <si>
    <t>6.1</t>
  </si>
  <si>
    <t>Доходы от компенсации затрат государства</t>
  </si>
  <si>
    <t>065</t>
  </si>
  <si>
    <t>3.1</t>
  </si>
  <si>
    <t>Общий объем доходов  в бюджет Ильинское сельского поселения</t>
  </si>
  <si>
    <t>012</t>
  </si>
  <si>
    <t>043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</si>
  <si>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</si>
  <si>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4.2.1</t>
  </si>
  <si>
    <t>4.2.2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</si>
  <si>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</si>
  <si>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1.1.1</t>
  </si>
  <si>
    <t>Земельный налог с организаций, обладающих земельным участком, расположенным в границах сельских поселений</t>
  </si>
  <si>
    <t>Сумма,    тыс.руб.</t>
  </si>
  <si>
    <t>Доходы от продажи муниципального имущества</t>
  </si>
  <si>
    <t>053</t>
  </si>
  <si>
    <t>410</t>
  </si>
  <si>
    <t>35</t>
  </si>
  <si>
    <t>118</t>
  </si>
  <si>
    <t>30</t>
  </si>
  <si>
    <t>15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</si>
  <si>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</si>
  <si>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</si>
  <si>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</si>
  <si>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</si>
  <si>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</si>
  <si>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</si>
  <si>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</si>
  <si>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</si>
  <si>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</si>
  <si>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</si>
  <si>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7.1</t>
  </si>
  <si>
    <t>8</t>
  </si>
  <si>
    <t>8.1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</si>
  <si>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</si>
  <si>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поступающие в порядке возмещения расходов, понесенных в связи с эксплуатацией имущества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</si>
  <si>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</si>
  <si>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Доходы от продажи муниципального имущества сельских поселений</t>
  </si>
  <si>
    <t>субвенции  на осуществление гос полномочий по созданию и обеспечению деятельности административных комиссии</t>
  </si>
  <si>
    <t xml:space="preserve">Субсидия на содержание и ремонт дорог </t>
  </si>
  <si>
    <t>29</t>
  </si>
  <si>
    <t>20</t>
  </si>
  <si>
    <t>Реализация мероприятий государственной программы Республики Карелия"Развитие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</si>
  <si>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3.2</t>
  </si>
  <si>
    <t xml:space="preserve">на 2018 год </t>
  </si>
  <si>
    <t>Приложение 2
к Решению Совета Ильинского
сельского поселения от  № 
«О бюджете Ильинского сельского поселения на 2018 год»</t>
  </si>
  <si>
    <t>Приложение 2
к Решению Совета Ильинского
сельского поселения №34 от 28.12.2017г. 
«О бюджете Ильинского сельского поселения на 2018 год»</t>
  </si>
  <si>
    <t>25</t>
  </si>
  <si>
    <t>555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</si>
  <si>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</si>
  <si>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реализацию мероприятий государственной программы Республики Карелия «Эффективное управление региональными и муниципальными финансами» (в целях частичной компенсации расходов на повышение оплаты труда работников бюджетной сферы)</t>
  </si>
  <si>
    <t>49</t>
  </si>
  <si>
    <t>субсидия нв реализацию мероприятий по формированию современной городской среды</t>
  </si>
  <si>
    <t>3.3</t>
  </si>
  <si>
    <t>Иные межбюджетные трансферты на поддержку мер по обеспечению сбалансированности бюджетов муниципальных образований</t>
  </si>
  <si>
    <t>Субсидии на реализацию мероприятий государственной программы Республики Карелия «Развитие транспортной системы» (в целях проектирования,  ремонта и содержания автомобильных дорог общего пользования местного значения)</t>
  </si>
  <si>
    <t>Приложение 3
к Решению Совета Ильинского
сельского поселения №8 от 04.04.2018г. "О внсении изменений в Решение Совета Ильинского сельского поселения №34 от 28.12.2017г. «О бюджете Ильинского сельского поселения на 2018 год»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</si>
</sst>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right"/>
    </xf>
    <xf numFmtId="0" fontId="4" fillId="0" borderId="7" xfId="0" applyFont="1" applyBorder="1"/>
    <xf numFmtId="49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2" fillId="0" borderId="7" xfId="0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right"/>
    </xf>
    <xf numFmtId="0" fontId="2" fillId="0" borderId="0" xfId="1" applyFont="1" applyAlignment="1">
      <alignment horizontal="justify" vertical="center" wrapText="1"/>
    </xf>
    <xf numFmtId="49" fontId="2" fillId="0" borderId="7" xfId="0" applyNumberFormat="1" applyFont="1" applyBorder="1" applyAlignment="1">
      <alignment horizontal="right" wrapText="1"/>
    </xf>
    <xf numFmtId="0" fontId="2" fillId="0" borderId="7" xfId="0" applyFont="1" applyBorder="1"/>
    <xf numFmtId="49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49" fontId="6" fillId="0" borderId="7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49" fontId="3" fillId="0" borderId="7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0" fontId="4" fillId="0" borderId="7" xfId="0" applyFont="1" applyFill="1" applyBorder="1"/>
    <xf numFmtId="49" fontId="2" fillId="0" borderId="7" xfId="0" applyNumberFormat="1" applyFont="1" applyBorder="1"/>
    <xf numFmtId="49" fontId="3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justify" vertical="top" wrapText="1"/>
    </xf>
    <xf numFmtId="49" fontId="7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center"/>
    </xf>
    <xf numFmtId="49" fontId="3" fillId="0" borderId="7" xfId="0" applyNumberFormat="1" applyFont="1" applyBorder="1"/>
    <xf numFmtId="0" fontId="3" fillId="0" borderId="7" xfId="0" applyFont="1" applyFill="1" applyBorder="1"/>
    <xf numFmtId="49" fontId="2" fillId="0" borderId="7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0" xfId="0" applyFont="1" applyFill="1"/>
    <xf numFmtId="0" fontId="10" fillId="0" borderId="7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3" fillId="0" borderId="7" xfId="0" quotePrefix="1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7" xfId="0" applyFont="1" applyBorder="1" applyAlignment="1">
      <alignment horizontal="justify" vertical="center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2" fillId="0" borderId="7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417D4DF0AFB94A350C758EC2BFC9189FDD22FEFBD8795D830F29815AC0DD7F15F6C979DBC892CAN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opLeftCell="A6" workbookViewId="0">
      <selection activeCell="B48" sqref="B48"/>
    </sheetView>
  </sheetViews>
  <sheetFormatPr defaultRowHeight="15.75"/>
  <cols>
    <col min="1" max="1" width="6.5703125" style="51" customWidth="1"/>
    <col min="2" max="2" width="70.85546875" style="51" customWidth="1"/>
    <col min="3" max="3" width="5.140625" style="51" customWidth="1"/>
    <col min="4" max="4" width="4" style="51" customWidth="1"/>
    <col min="5" max="5" width="4.42578125" style="51" customWidth="1"/>
    <col min="6" max="6" width="3.85546875" style="51" customWidth="1"/>
    <col min="7" max="7" width="5.140625" style="51" customWidth="1"/>
    <col min="8" max="8" width="7.28515625" style="51" customWidth="1"/>
    <col min="9" max="9" width="5.42578125" style="51" customWidth="1"/>
    <col min="10" max="10" width="17.140625" style="51" customWidth="1"/>
    <col min="11" max="11" width="17.140625" style="50" customWidth="1"/>
    <col min="12" max="12" width="11.85546875" style="50" hidden="1" customWidth="1"/>
    <col min="13" max="23" width="9.140625" style="50" hidden="1" customWidth="1"/>
    <col min="24" max="26" width="0" style="50" hidden="1" customWidth="1"/>
    <col min="27" max="27" width="15" style="50" hidden="1" customWidth="1"/>
    <col min="28" max="28" width="15.42578125" style="50" hidden="1" customWidth="1"/>
    <col min="29" max="243" width="9.140625" style="51"/>
    <col min="244" max="244" width="7" style="51" customWidth="1"/>
    <col min="245" max="245" width="70.85546875" style="51" customWidth="1"/>
    <col min="246" max="246" width="5.140625" style="51" customWidth="1"/>
    <col min="247" max="247" width="4" style="51" customWidth="1"/>
    <col min="248" max="248" width="4.42578125" style="51" customWidth="1"/>
    <col min="249" max="249" width="3.85546875" style="51" customWidth="1"/>
    <col min="250" max="250" width="5.140625" style="51" customWidth="1"/>
    <col min="251" max="251" width="4.28515625" style="51" customWidth="1"/>
    <col min="252" max="252" width="5.42578125" style="51" customWidth="1"/>
    <col min="253" max="253" width="5" style="51" customWidth="1"/>
    <col min="254" max="254" width="15.85546875" style="51" customWidth="1"/>
    <col min="255" max="266" width="0" style="51" hidden="1" customWidth="1"/>
    <col min="267" max="499" width="9.140625" style="51"/>
    <col min="500" max="500" width="7" style="51" customWidth="1"/>
    <col min="501" max="501" width="70.85546875" style="51" customWidth="1"/>
    <col min="502" max="502" width="5.140625" style="51" customWidth="1"/>
    <col min="503" max="503" width="4" style="51" customWidth="1"/>
    <col min="504" max="504" width="4.42578125" style="51" customWidth="1"/>
    <col min="505" max="505" width="3.85546875" style="51" customWidth="1"/>
    <col min="506" max="506" width="5.140625" style="51" customWidth="1"/>
    <col min="507" max="507" width="4.28515625" style="51" customWidth="1"/>
    <col min="508" max="508" width="5.42578125" style="51" customWidth="1"/>
    <col min="509" max="509" width="5" style="51" customWidth="1"/>
    <col min="510" max="510" width="15.85546875" style="51" customWidth="1"/>
    <col min="511" max="522" width="0" style="51" hidden="1" customWidth="1"/>
    <col min="523" max="755" width="9.140625" style="51"/>
    <col min="756" max="756" width="7" style="51" customWidth="1"/>
    <col min="757" max="757" width="70.85546875" style="51" customWidth="1"/>
    <col min="758" max="758" width="5.140625" style="51" customWidth="1"/>
    <col min="759" max="759" width="4" style="51" customWidth="1"/>
    <col min="760" max="760" width="4.42578125" style="51" customWidth="1"/>
    <col min="761" max="761" width="3.85546875" style="51" customWidth="1"/>
    <col min="762" max="762" width="5.140625" style="51" customWidth="1"/>
    <col min="763" max="763" width="4.28515625" style="51" customWidth="1"/>
    <col min="764" max="764" width="5.42578125" style="51" customWidth="1"/>
    <col min="765" max="765" width="5" style="51" customWidth="1"/>
    <col min="766" max="766" width="15.85546875" style="51" customWidth="1"/>
    <col min="767" max="778" width="0" style="51" hidden="1" customWidth="1"/>
    <col min="779" max="1011" width="9.140625" style="51"/>
    <col min="1012" max="1012" width="7" style="51" customWidth="1"/>
    <col min="1013" max="1013" width="70.85546875" style="51" customWidth="1"/>
    <col min="1014" max="1014" width="5.140625" style="51" customWidth="1"/>
    <col min="1015" max="1015" width="4" style="51" customWidth="1"/>
    <col min="1016" max="1016" width="4.42578125" style="51" customWidth="1"/>
    <col min="1017" max="1017" width="3.85546875" style="51" customWidth="1"/>
    <col min="1018" max="1018" width="5.140625" style="51" customWidth="1"/>
    <col min="1019" max="1019" width="4.28515625" style="51" customWidth="1"/>
    <col min="1020" max="1020" width="5.42578125" style="51" customWidth="1"/>
    <col min="1021" max="1021" width="5" style="51" customWidth="1"/>
    <col min="1022" max="1022" width="15.85546875" style="51" customWidth="1"/>
    <col min="1023" max="1034" width="0" style="51" hidden="1" customWidth="1"/>
    <col min="1035" max="1267" width="9.140625" style="51"/>
    <col min="1268" max="1268" width="7" style="51" customWidth="1"/>
    <col min="1269" max="1269" width="70.85546875" style="51" customWidth="1"/>
    <col min="1270" max="1270" width="5.140625" style="51" customWidth="1"/>
    <col min="1271" max="1271" width="4" style="51" customWidth="1"/>
    <col min="1272" max="1272" width="4.42578125" style="51" customWidth="1"/>
    <col min="1273" max="1273" width="3.85546875" style="51" customWidth="1"/>
    <col min="1274" max="1274" width="5.140625" style="51" customWidth="1"/>
    <col min="1275" max="1275" width="4.28515625" style="51" customWidth="1"/>
    <col min="1276" max="1276" width="5.42578125" style="51" customWidth="1"/>
    <col min="1277" max="1277" width="5" style="51" customWidth="1"/>
    <col min="1278" max="1278" width="15.85546875" style="51" customWidth="1"/>
    <col min="1279" max="1290" width="0" style="51" hidden="1" customWidth="1"/>
    <col min="1291" max="1523" width="9.140625" style="51"/>
    <col min="1524" max="1524" width="7" style="51" customWidth="1"/>
    <col min="1525" max="1525" width="70.85546875" style="51" customWidth="1"/>
    <col min="1526" max="1526" width="5.140625" style="51" customWidth="1"/>
    <col min="1527" max="1527" width="4" style="51" customWidth="1"/>
    <col min="1528" max="1528" width="4.42578125" style="51" customWidth="1"/>
    <col min="1529" max="1529" width="3.85546875" style="51" customWidth="1"/>
    <col min="1530" max="1530" width="5.140625" style="51" customWidth="1"/>
    <col min="1531" max="1531" width="4.28515625" style="51" customWidth="1"/>
    <col min="1532" max="1532" width="5.42578125" style="51" customWidth="1"/>
    <col min="1533" max="1533" width="5" style="51" customWidth="1"/>
    <col min="1534" max="1534" width="15.85546875" style="51" customWidth="1"/>
    <col min="1535" max="1546" width="0" style="51" hidden="1" customWidth="1"/>
    <col min="1547" max="1779" width="9.140625" style="51"/>
    <col min="1780" max="1780" width="7" style="51" customWidth="1"/>
    <col min="1781" max="1781" width="70.85546875" style="51" customWidth="1"/>
    <col min="1782" max="1782" width="5.140625" style="51" customWidth="1"/>
    <col min="1783" max="1783" width="4" style="51" customWidth="1"/>
    <col min="1784" max="1784" width="4.42578125" style="51" customWidth="1"/>
    <col min="1785" max="1785" width="3.85546875" style="51" customWidth="1"/>
    <col min="1786" max="1786" width="5.140625" style="51" customWidth="1"/>
    <col min="1787" max="1787" width="4.28515625" style="51" customWidth="1"/>
    <col min="1788" max="1788" width="5.42578125" style="51" customWidth="1"/>
    <col min="1789" max="1789" width="5" style="51" customWidth="1"/>
    <col min="1790" max="1790" width="15.85546875" style="51" customWidth="1"/>
    <col min="1791" max="1802" width="0" style="51" hidden="1" customWidth="1"/>
    <col min="1803" max="2035" width="9.140625" style="51"/>
    <col min="2036" max="2036" width="7" style="51" customWidth="1"/>
    <col min="2037" max="2037" width="70.85546875" style="51" customWidth="1"/>
    <col min="2038" max="2038" width="5.140625" style="51" customWidth="1"/>
    <col min="2039" max="2039" width="4" style="51" customWidth="1"/>
    <col min="2040" max="2040" width="4.42578125" style="51" customWidth="1"/>
    <col min="2041" max="2041" width="3.85546875" style="51" customWidth="1"/>
    <col min="2042" max="2042" width="5.140625" style="51" customWidth="1"/>
    <col min="2043" max="2043" width="4.28515625" style="51" customWidth="1"/>
    <col min="2044" max="2044" width="5.42578125" style="51" customWidth="1"/>
    <col min="2045" max="2045" width="5" style="51" customWidth="1"/>
    <col min="2046" max="2046" width="15.85546875" style="51" customWidth="1"/>
    <col min="2047" max="2058" width="0" style="51" hidden="1" customWidth="1"/>
    <col min="2059" max="2291" width="9.140625" style="51"/>
    <col min="2292" max="2292" width="7" style="51" customWidth="1"/>
    <col min="2293" max="2293" width="70.85546875" style="51" customWidth="1"/>
    <col min="2294" max="2294" width="5.140625" style="51" customWidth="1"/>
    <col min="2295" max="2295" width="4" style="51" customWidth="1"/>
    <col min="2296" max="2296" width="4.42578125" style="51" customWidth="1"/>
    <col min="2297" max="2297" width="3.85546875" style="51" customWidth="1"/>
    <col min="2298" max="2298" width="5.140625" style="51" customWidth="1"/>
    <col min="2299" max="2299" width="4.28515625" style="51" customWidth="1"/>
    <col min="2300" max="2300" width="5.42578125" style="51" customWidth="1"/>
    <col min="2301" max="2301" width="5" style="51" customWidth="1"/>
    <col min="2302" max="2302" width="15.85546875" style="51" customWidth="1"/>
    <col min="2303" max="2314" width="0" style="51" hidden="1" customWidth="1"/>
    <col min="2315" max="2547" width="9.140625" style="51"/>
    <col min="2548" max="2548" width="7" style="51" customWidth="1"/>
    <col min="2549" max="2549" width="70.85546875" style="51" customWidth="1"/>
    <col min="2550" max="2550" width="5.140625" style="51" customWidth="1"/>
    <col min="2551" max="2551" width="4" style="51" customWidth="1"/>
    <col min="2552" max="2552" width="4.42578125" style="51" customWidth="1"/>
    <col min="2553" max="2553" width="3.85546875" style="51" customWidth="1"/>
    <col min="2554" max="2554" width="5.140625" style="51" customWidth="1"/>
    <col min="2555" max="2555" width="4.28515625" style="51" customWidth="1"/>
    <col min="2556" max="2556" width="5.42578125" style="51" customWidth="1"/>
    <col min="2557" max="2557" width="5" style="51" customWidth="1"/>
    <col min="2558" max="2558" width="15.85546875" style="51" customWidth="1"/>
    <col min="2559" max="2570" width="0" style="51" hidden="1" customWidth="1"/>
    <col min="2571" max="2803" width="9.140625" style="51"/>
    <col min="2804" max="2804" width="7" style="51" customWidth="1"/>
    <col min="2805" max="2805" width="70.85546875" style="51" customWidth="1"/>
    <col min="2806" max="2806" width="5.140625" style="51" customWidth="1"/>
    <col min="2807" max="2807" width="4" style="51" customWidth="1"/>
    <col min="2808" max="2808" width="4.42578125" style="51" customWidth="1"/>
    <col min="2809" max="2809" width="3.85546875" style="51" customWidth="1"/>
    <col min="2810" max="2810" width="5.140625" style="51" customWidth="1"/>
    <col min="2811" max="2811" width="4.28515625" style="51" customWidth="1"/>
    <col min="2812" max="2812" width="5.42578125" style="51" customWidth="1"/>
    <col min="2813" max="2813" width="5" style="51" customWidth="1"/>
    <col min="2814" max="2814" width="15.85546875" style="51" customWidth="1"/>
    <col min="2815" max="2826" width="0" style="51" hidden="1" customWidth="1"/>
    <col min="2827" max="3059" width="9.140625" style="51"/>
    <col min="3060" max="3060" width="7" style="51" customWidth="1"/>
    <col min="3061" max="3061" width="70.85546875" style="51" customWidth="1"/>
    <col min="3062" max="3062" width="5.140625" style="51" customWidth="1"/>
    <col min="3063" max="3063" width="4" style="51" customWidth="1"/>
    <col min="3064" max="3064" width="4.42578125" style="51" customWidth="1"/>
    <col min="3065" max="3065" width="3.85546875" style="51" customWidth="1"/>
    <col min="3066" max="3066" width="5.140625" style="51" customWidth="1"/>
    <col min="3067" max="3067" width="4.28515625" style="51" customWidth="1"/>
    <col min="3068" max="3068" width="5.42578125" style="51" customWidth="1"/>
    <col min="3069" max="3069" width="5" style="51" customWidth="1"/>
    <col min="3070" max="3070" width="15.85546875" style="51" customWidth="1"/>
    <col min="3071" max="3082" width="0" style="51" hidden="1" customWidth="1"/>
    <col min="3083" max="3315" width="9.140625" style="51"/>
    <col min="3316" max="3316" width="7" style="51" customWidth="1"/>
    <col min="3317" max="3317" width="70.85546875" style="51" customWidth="1"/>
    <col min="3318" max="3318" width="5.140625" style="51" customWidth="1"/>
    <col min="3319" max="3319" width="4" style="51" customWidth="1"/>
    <col min="3320" max="3320" width="4.42578125" style="51" customWidth="1"/>
    <col min="3321" max="3321" width="3.85546875" style="51" customWidth="1"/>
    <col min="3322" max="3322" width="5.140625" style="51" customWidth="1"/>
    <col min="3323" max="3323" width="4.28515625" style="51" customWidth="1"/>
    <col min="3324" max="3324" width="5.42578125" style="51" customWidth="1"/>
    <col min="3325" max="3325" width="5" style="51" customWidth="1"/>
    <col min="3326" max="3326" width="15.85546875" style="51" customWidth="1"/>
    <col min="3327" max="3338" width="0" style="51" hidden="1" customWidth="1"/>
    <col min="3339" max="3571" width="9.140625" style="51"/>
    <col min="3572" max="3572" width="7" style="51" customWidth="1"/>
    <col min="3573" max="3573" width="70.85546875" style="51" customWidth="1"/>
    <col min="3574" max="3574" width="5.140625" style="51" customWidth="1"/>
    <col min="3575" max="3575" width="4" style="51" customWidth="1"/>
    <col min="3576" max="3576" width="4.42578125" style="51" customWidth="1"/>
    <col min="3577" max="3577" width="3.85546875" style="51" customWidth="1"/>
    <col min="3578" max="3578" width="5.140625" style="51" customWidth="1"/>
    <col min="3579" max="3579" width="4.28515625" style="51" customWidth="1"/>
    <col min="3580" max="3580" width="5.42578125" style="51" customWidth="1"/>
    <col min="3581" max="3581" width="5" style="51" customWidth="1"/>
    <col min="3582" max="3582" width="15.85546875" style="51" customWidth="1"/>
    <col min="3583" max="3594" width="0" style="51" hidden="1" customWidth="1"/>
    <col min="3595" max="3827" width="9.140625" style="51"/>
    <col min="3828" max="3828" width="7" style="51" customWidth="1"/>
    <col min="3829" max="3829" width="70.85546875" style="51" customWidth="1"/>
    <col min="3830" max="3830" width="5.140625" style="51" customWidth="1"/>
    <col min="3831" max="3831" width="4" style="51" customWidth="1"/>
    <col min="3832" max="3832" width="4.42578125" style="51" customWidth="1"/>
    <col min="3833" max="3833" width="3.85546875" style="51" customWidth="1"/>
    <col min="3834" max="3834" width="5.140625" style="51" customWidth="1"/>
    <col min="3835" max="3835" width="4.28515625" style="51" customWidth="1"/>
    <col min="3836" max="3836" width="5.42578125" style="51" customWidth="1"/>
    <col min="3837" max="3837" width="5" style="51" customWidth="1"/>
    <col min="3838" max="3838" width="15.85546875" style="51" customWidth="1"/>
    <col min="3839" max="3850" width="0" style="51" hidden="1" customWidth="1"/>
    <col min="3851" max="4083" width="9.140625" style="51"/>
    <col min="4084" max="4084" width="7" style="51" customWidth="1"/>
    <col min="4085" max="4085" width="70.85546875" style="51" customWidth="1"/>
    <col min="4086" max="4086" width="5.140625" style="51" customWidth="1"/>
    <col min="4087" max="4087" width="4" style="51" customWidth="1"/>
    <col min="4088" max="4088" width="4.42578125" style="51" customWidth="1"/>
    <col min="4089" max="4089" width="3.85546875" style="51" customWidth="1"/>
    <col min="4090" max="4090" width="5.140625" style="51" customWidth="1"/>
    <col min="4091" max="4091" width="4.28515625" style="51" customWidth="1"/>
    <col min="4092" max="4092" width="5.42578125" style="51" customWidth="1"/>
    <col min="4093" max="4093" width="5" style="51" customWidth="1"/>
    <col min="4094" max="4094" width="15.85546875" style="51" customWidth="1"/>
    <col min="4095" max="4106" width="0" style="51" hidden="1" customWidth="1"/>
    <col min="4107" max="4339" width="9.140625" style="51"/>
    <col min="4340" max="4340" width="7" style="51" customWidth="1"/>
    <col min="4341" max="4341" width="70.85546875" style="51" customWidth="1"/>
    <col min="4342" max="4342" width="5.140625" style="51" customWidth="1"/>
    <col min="4343" max="4343" width="4" style="51" customWidth="1"/>
    <col min="4344" max="4344" width="4.42578125" style="51" customWidth="1"/>
    <col min="4345" max="4345" width="3.85546875" style="51" customWidth="1"/>
    <col min="4346" max="4346" width="5.140625" style="51" customWidth="1"/>
    <col min="4347" max="4347" width="4.28515625" style="51" customWidth="1"/>
    <col min="4348" max="4348" width="5.42578125" style="51" customWidth="1"/>
    <col min="4349" max="4349" width="5" style="51" customWidth="1"/>
    <col min="4350" max="4350" width="15.85546875" style="51" customWidth="1"/>
    <col min="4351" max="4362" width="0" style="51" hidden="1" customWidth="1"/>
    <col min="4363" max="4595" width="9.140625" style="51"/>
    <col min="4596" max="4596" width="7" style="51" customWidth="1"/>
    <col min="4597" max="4597" width="70.85546875" style="51" customWidth="1"/>
    <col min="4598" max="4598" width="5.140625" style="51" customWidth="1"/>
    <col min="4599" max="4599" width="4" style="51" customWidth="1"/>
    <col min="4600" max="4600" width="4.42578125" style="51" customWidth="1"/>
    <col min="4601" max="4601" width="3.85546875" style="51" customWidth="1"/>
    <col min="4602" max="4602" width="5.140625" style="51" customWidth="1"/>
    <col min="4603" max="4603" width="4.28515625" style="51" customWidth="1"/>
    <col min="4604" max="4604" width="5.42578125" style="51" customWidth="1"/>
    <col min="4605" max="4605" width="5" style="51" customWidth="1"/>
    <col min="4606" max="4606" width="15.85546875" style="51" customWidth="1"/>
    <col min="4607" max="4618" width="0" style="51" hidden="1" customWidth="1"/>
    <col min="4619" max="4851" width="9.140625" style="51"/>
    <col min="4852" max="4852" width="7" style="51" customWidth="1"/>
    <col min="4853" max="4853" width="70.85546875" style="51" customWidth="1"/>
    <col min="4854" max="4854" width="5.140625" style="51" customWidth="1"/>
    <col min="4855" max="4855" width="4" style="51" customWidth="1"/>
    <col min="4856" max="4856" width="4.42578125" style="51" customWidth="1"/>
    <col min="4857" max="4857" width="3.85546875" style="51" customWidth="1"/>
    <col min="4858" max="4858" width="5.140625" style="51" customWidth="1"/>
    <col min="4859" max="4859" width="4.28515625" style="51" customWidth="1"/>
    <col min="4860" max="4860" width="5.42578125" style="51" customWidth="1"/>
    <col min="4861" max="4861" width="5" style="51" customWidth="1"/>
    <col min="4862" max="4862" width="15.85546875" style="51" customWidth="1"/>
    <col min="4863" max="4874" width="0" style="51" hidden="1" customWidth="1"/>
    <col min="4875" max="5107" width="9.140625" style="51"/>
    <col min="5108" max="5108" width="7" style="51" customWidth="1"/>
    <col min="5109" max="5109" width="70.85546875" style="51" customWidth="1"/>
    <col min="5110" max="5110" width="5.140625" style="51" customWidth="1"/>
    <col min="5111" max="5111" width="4" style="51" customWidth="1"/>
    <col min="5112" max="5112" width="4.42578125" style="51" customWidth="1"/>
    <col min="5113" max="5113" width="3.85546875" style="51" customWidth="1"/>
    <col min="5114" max="5114" width="5.140625" style="51" customWidth="1"/>
    <col min="5115" max="5115" width="4.28515625" style="51" customWidth="1"/>
    <col min="5116" max="5116" width="5.42578125" style="51" customWidth="1"/>
    <col min="5117" max="5117" width="5" style="51" customWidth="1"/>
    <col min="5118" max="5118" width="15.85546875" style="51" customWidth="1"/>
    <col min="5119" max="5130" width="0" style="51" hidden="1" customWidth="1"/>
    <col min="5131" max="5363" width="9.140625" style="51"/>
    <col min="5364" max="5364" width="7" style="51" customWidth="1"/>
    <col min="5365" max="5365" width="70.85546875" style="51" customWidth="1"/>
    <col min="5366" max="5366" width="5.140625" style="51" customWidth="1"/>
    <col min="5367" max="5367" width="4" style="51" customWidth="1"/>
    <col min="5368" max="5368" width="4.42578125" style="51" customWidth="1"/>
    <col min="5369" max="5369" width="3.85546875" style="51" customWidth="1"/>
    <col min="5370" max="5370" width="5.140625" style="51" customWidth="1"/>
    <col min="5371" max="5371" width="4.28515625" style="51" customWidth="1"/>
    <col min="5372" max="5372" width="5.42578125" style="51" customWidth="1"/>
    <col min="5373" max="5373" width="5" style="51" customWidth="1"/>
    <col min="5374" max="5374" width="15.85546875" style="51" customWidth="1"/>
    <col min="5375" max="5386" width="0" style="51" hidden="1" customWidth="1"/>
    <col min="5387" max="5619" width="9.140625" style="51"/>
    <col min="5620" max="5620" width="7" style="51" customWidth="1"/>
    <col min="5621" max="5621" width="70.85546875" style="51" customWidth="1"/>
    <col min="5622" max="5622" width="5.140625" style="51" customWidth="1"/>
    <col min="5623" max="5623" width="4" style="51" customWidth="1"/>
    <col min="5624" max="5624" width="4.42578125" style="51" customWidth="1"/>
    <col min="5625" max="5625" width="3.85546875" style="51" customWidth="1"/>
    <col min="5626" max="5626" width="5.140625" style="51" customWidth="1"/>
    <col min="5627" max="5627" width="4.28515625" style="51" customWidth="1"/>
    <col min="5628" max="5628" width="5.42578125" style="51" customWidth="1"/>
    <col min="5629" max="5629" width="5" style="51" customWidth="1"/>
    <col min="5630" max="5630" width="15.85546875" style="51" customWidth="1"/>
    <col min="5631" max="5642" width="0" style="51" hidden="1" customWidth="1"/>
    <col min="5643" max="5875" width="9.140625" style="51"/>
    <col min="5876" max="5876" width="7" style="51" customWidth="1"/>
    <col min="5877" max="5877" width="70.85546875" style="51" customWidth="1"/>
    <col min="5878" max="5878" width="5.140625" style="51" customWidth="1"/>
    <col min="5879" max="5879" width="4" style="51" customWidth="1"/>
    <col min="5880" max="5880" width="4.42578125" style="51" customWidth="1"/>
    <col min="5881" max="5881" width="3.85546875" style="51" customWidth="1"/>
    <col min="5882" max="5882" width="5.140625" style="51" customWidth="1"/>
    <col min="5883" max="5883" width="4.28515625" style="51" customWidth="1"/>
    <col min="5884" max="5884" width="5.42578125" style="51" customWidth="1"/>
    <col min="5885" max="5885" width="5" style="51" customWidth="1"/>
    <col min="5886" max="5886" width="15.85546875" style="51" customWidth="1"/>
    <col min="5887" max="5898" width="0" style="51" hidden="1" customWidth="1"/>
    <col min="5899" max="6131" width="9.140625" style="51"/>
    <col min="6132" max="6132" width="7" style="51" customWidth="1"/>
    <col min="6133" max="6133" width="70.85546875" style="51" customWidth="1"/>
    <col min="6134" max="6134" width="5.140625" style="51" customWidth="1"/>
    <col min="6135" max="6135" width="4" style="51" customWidth="1"/>
    <col min="6136" max="6136" width="4.42578125" style="51" customWidth="1"/>
    <col min="6137" max="6137" width="3.85546875" style="51" customWidth="1"/>
    <col min="6138" max="6138" width="5.140625" style="51" customWidth="1"/>
    <col min="6139" max="6139" width="4.28515625" style="51" customWidth="1"/>
    <col min="6140" max="6140" width="5.42578125" style="51" customWidth="1"/>
    <col min="6141" max="6141" width="5" style="51" customWidth="1"/>
    <col min="6142" max="6142" width="15.85546875" style="51" customWidth="1"/>
    <col min="6143" max="6154" width="0" style="51" hidden="1" customWidth="1"/>
    <col min="6155" max="6387" width="9.140625" style="51"/>
    <col min="6388" max="6388" width="7" style="51" customWidth="1"/>
    <col min="6389" max="6389" width="70.85546875" style="51" customWidth="1"/>
    <col min="6390" max="6390" width="5.140625" style="51" customWidth="1"/>
    <col min="6391" max="6391" width="4" style="51" customWidth="1"/>
    <col min="6392" max="6392" width="4.42578125" style="51" customWidth="1"/>
    <col min="6393" max="6393" width="3.85546875" style="51" customWidth="1"/>
    <col min="6394" max="6394" width="5.140625" style="51" customWidth="1"/>
    <col min="6395" max="6395" width="4.28515625" style="51" customWidth="1"/>
    <col min="6396" max="6396" width="5.42578125" style="51" customWidth="1"/>
    <col min="6397" max="6397" width="5" style="51" customWidth="1"/>
    <col min="6398" max="6398" width="15.85546875" style="51" customWidth="1"/>
    <col min="6399" max="6410" width="0" style="51" hidden="1" customWidth="1"/>
    <col min="6411" max="6643" width="9.140625" style="51"/>
    <col min="6644" max="6644" width="7" style="51" customWidth="1"/>
    <col min="6645" max="6645" width="70.85546875" style="51" customWidth="1"/>
    <col min="6646" max="6646" width="5.140625" style="51" customWidth="1"/>
    <col min="6647" max="6647" width="4" style="51" customWidth="1"/>
    <col min="6648" max="6648" width="4.42578125" style="51" customWidth="1"/>
    <col min="6649" max="6649" width="3.85546875" style="51" customWidth="1"/>
    <col min="6650" max="6650" width="5.140625" style="51" customWidth="1"/>
    <col min="6651" max="6651" width="4.28515625" style="51" customWidth="1"/>
    <col min="6652" max="6652" width="5.42578125" style="51" customWidth="1"/>
    <col min="6653" max="6653" width="5" style="51" customWidth="1"/>
    <col min="6654" max="6654" width="15.85546875" style="51" customWidth="1"/>
    <col min="6655" max="6666" width="0" style="51" hidden="1" customWidth="1"/>
    <col min="6667" max="6899" width="9.140625" style="51"/>
    <col min="6900" max="6900" width="7" style="51" customWidth="1"/>
    <col min="6901" max="6901" width="70.85546875" style="51" customWidth="1"/>
    <col min="6902" max="6902" width="5.140625" style="51" customWidth="1"/>
    <col min="6903" max="6903" width="4" style="51" customWidth="1"/>
    <col min="6904" max="6904" width="4.42578125" style="51" customWidth="1"/>
    <col min="6905" max="6905" width="3.85546875" style="51" customWidth="1"/>
    <col min="6906" max="6906" width="5.140625" style="51" customWidth="1"/>
    <col min="6907" max="6907" width="4.28515625" style="51" customWidth="1"/>
    <col min="6908" max="6908" width="5.42578125" style="51" customWidth="1"/>
    <col min="6909" max="6909" width="5" style="51" customWidth="1"/>
    <col min="6910" max="6910" width="15.85546875" style="51" customWidth="1"/>
    <col min="6911" max="6922" width="0" style="51" hidden="1" customWidth="1"/>
    <col min="6923" max="7155" width="9.140625" style="51"/>
    <col min="7156" max="7156" width="7" style="51" customWidth="1"/>
    <col min="7157" max="7157" width="70.85546875" style="51" customWidth="1"/>
    <col min="7158" max="7158" width="5.140625" style="51" customWidth="1"/>
    <col min="7159" max="7159" width="4" style="51" customWidth="1"/>
    <col min="7160" max="7160" width="4.42578125" style="51" customWidth="1"/>
    <col min="7161" max="7161" width="3.85546875" style="51" customWidth="1"/>
    <col min="7162" max="7162" width="5.140625" style="51" customWidth="1"/>
    <col min="7163" max="7163" width="4.28515625" style="51" customWidth="1"/>
    <col min="7164" max="7164" width="5.42578125" style="51" customWidth="1"/>
    <col min="7165" max="7165" width="5" style="51" customWidth="1"/>
    <col min="7166" max="7166" width="15.85546875" style="51" customWidth="1"/>
    <col min="7167" max="7178" width="0" style="51" hidden="1" customWidth="1"/>
    <col min="7179" max="7411" width="9.140625" style="51"/>
    <col min="7412" max="7412" width="7" style="51" customWidth="1"/>
    <col min="7413" max="7413" width="70.85546875" style="51" customWidth="1"/>
    <col min="7414" max="7414" width="5.140625" style="51" customWidth="1"/>
    <col min="7415" max="7415" width="4" style="51" customWidth="1"/>
    <col min="7416" max="7416" width="4.42578125" style="51" customWidth="1"/>
    <col min="7417" max="7417" width="3.85546875" style="51" customWidth="1"/>
    <col min="7418" max="7418" width="5.140625" style="51" customWidth="1"/>
    <col min="7419" max="7419" width="4.28515625" style="51" customWidth="1"/>
    <col min="7420" max="7420" width="5.42578125" style="51" customWidth="1"/>
    <col min="7421" max="7421" width="5" style="51" customWidth="1"/>
    <col min="7422" max="7422" width="15.85546875" style="51" customWidth="1"/>
    <col min="7423" max="7434" width="0" style="51" hidden="1" customWidth="1"/>
    <col min="7435" max="7667" width="9.140625" style="51"/>
    <col min="7668" max="7668" width="7" style="51" customWidth="1"/>
    <col min="7669" max="7669" width="70.85546875" style="51" customWidth="1"/>
    <col min="7670" max="7670" width="5.140625" style="51" customWidth="1"/>
    <col min="7671" max="7671" width="4" style="51" customWidth="1"/>
    <col min="7672" max="7672" width="4.42578125" style="51" customWidth="1"/>
    <col min="7673" max="7673" width="3.85546875" style="51" customWidth="1"/>
    <col min="7674" max="7674" width="5.140625" style="51" customWidth="1"/>
    <col min="7675" max="7675" width="4.28515625" style="51" customWidth="1"/>
    <col min="7676" max="7676" width="5.42578125" style="51" customWidth="1"/>
    <col min="7677" max="7677" width="5" style="51" customWidth="1"/>
    <col min="7678" max="7678" width="15.85546875" style="51" customWidth="1"/>
    <col min="7679" max="7690" width="0" style="51" hidden="1" customWidth="1"/>
    <col min="7691" max="7923" width="9.140625" style="51"/>
    <col min="7924" max="7924" width="7" style="51" customWidth="1"/>
    <col min="7925" max="7925" width="70.85546875" style="51" customWidth="1"/>
    <col min="7926" max="7926" width="5.140625" style="51" customWidth="1"/>
    <col min="7927" max="7927" width="4" style="51" customWidth="1"/>
    <col min="7928" max="7928" width="4.42578125" style="51" customWidth="1"/>
    <col min="7929" max="7929" width="3.85546875" style="51" customWidth="1"/>
    <col min="7930" max="7930" width="5.140625" style="51" customWidth="1"/>
    <col min="7931" max="7931" width="4.28515625" style="51" customWidth="1"/>
    <col min="7932" max="7932" width="5.42578125" style="51" customWidth="1"/>
    <col min="7933" max="7933" width="5" style="51" customWidth="1"/>
    <col min="7934" max="7934" width="15.85546875" style="51" customWidth="1"/>
    <col min="7935" max="7946" width="0" style="51" hidden="1" customWidth="1"/>
    <col min="7947" max="8179" width="9.140625" style="51"/>
    <col min="8180" max="8180" width="7" style="51" customWidth="1"/>
    <col min="8181" max="8181" width="70.85546875" style="51" customWidth="1"/>
    <col min="8182" max="8182" width="5.140625" style="51" customWidth="1"/>
    <col min="8183" max="8183" width="4" style="51" customWidth="1"/>
    <col min="8184" max="8184" width="4.42578125" style="51" customWidth="1"/>
    <col min="8185" max="8185" width="3.85546875" style="51" customWidth="1"/>
    <col min="8186" max="8186" width="5.140625" style="51" customWidth="1"/>
    <col min="8187" max="8187" width="4.28515625" style="51" customWidth="1"/>
    <col min="8188" max="8188" width="5.42578125" style="51" customWidth="1"/>
    <col min="8189" max="8189" width="5" style="51" customWidth="1"/>
    <col min="8190" max="8190" width="15.85546875" style="51" customWidth="1"/>
    <col min="8191" max="8202" width="0" style="51" hidden="1" customWidth="1"/>
    <col min="8203" max="8435" width="9.140625" style="51"/>
    <col min="8436" max="8436" width="7" style="51" customWidth="1"/>
    <col min="8437" max="8437" width="70.85546875" style="51" customWidth="1"/>
    <col min="8438" max="8438" width="5.140625" style="51" customWidth="1"/>
    <col min="8439" max="8439" width="4" style="51" customWidth="1"/>
    <col min="8440" max="8440" width="4.42578125" style="51" customWidth="1"/>
    <col min="8441" max="8441" width="3.85546875" style="51" customWidth="1"/>
    <col min="8442" max="8442" width="5.140625" style="51" customWidth="1"/>
    <col min="8443" max="8443" width="4.28515625" style="51" customWidth="1"/>
    <col min="8444" max="8444" width="5.42578125" style="51" customWidth="1"/>
    <col min="8445" max="8445" width="5" style="51" customWidth="1"/>
    <col min="8446" max="8446" width="15.85546875" style="51" customWidth="1"/>
    <col min="8447" max="8458" width="0" style="51" hidden="1" customWidth="1"/>
    <col min="8459" max="8691" width="9.140625" style="51"/>
    <col min="8692" max="8692" width="7" style="51" customWidth="1"/>
    <col min="8693" max="8693" width="70.85546875" style="51" customWidth="1"/>
    <col min="8694" max="8694" width="5.140625" style="51" customWidth="1"/>
    <col min="8695" max="8695" width="4" style="51" customWidth="1"/>
    <col min="8696" max="8696" width="4.42578125" style="51" customWidth="1"/>
    <col min="8697" max="8697" width="3.85546875" style="51" customWidth="1"/>
    <col min="8698" max="8698" width="5.140625" style="51" customWidth="1"/>
    <col min="8699" max="8699" width="4.28515625" style="51" customWidth="1"/>
    <col min="8700" max="8700" width="5.42578125" style="51" customWidth="1"/>
    <col min="8701" max="8701" width="5" style="51" customWidth="1"/>
    <col min="8702" max="8702" width="15.85546875" style="51" customWidth="1"/>
    <col min="8703" max="8714" width="0" style="51" hidden="1" customWidth="1"/>
    <col min="8715" max="8947" width="9.140625" style="51"/>
    <col min="8948" max="8948" width="7" style="51" customWidth="1"/>
    <col min="8949" max="8949" width="70.85546875" style="51" customWidth="1"/>
    <col min="8950" max="8950" width="5.140625" style="51" customWidth="1"/>
    <col min="8951" max="8951" width="4" style="51" customWidth="1"/>
    <col min="8952" max="8952" width="4.42578125" style="51" customWidth="1"/>
    <col min="8953" max="8953" width="3.85546875" style="51" customWidth="1"/>
    <col min="8954" max="8954" width="5.140625" style="51" customWidth="1"/>
    <col min="8955" max="8955" width="4.28515625" style="51" customWidth="1"/>
    <col min="8956" max="8956" width="5.42578125" style="51" customWidth="1"/>
    <col min="8957" max="8957" width="5" style="51" customWidth="1"/>
    <col min="8958" max="8958" width="15.85546875" style="51" customWidth="1"/>
    <col min="8959" max="8970" width="0" style="51" hidden="1" customWidth="1"/>
    <col min="8971" max="9203" width="9.140625" style="51"/>
    <col min="9204" max="9204" width="7" style="51" customWidth="1"/>
    <col min="9205" max="9205" width="70.85546875" style="51" customWidth="1"/>
    <col min="9206" max="9206" width="5.140625" style="51" customWidth="1"/>
    <col min="9207" max="9207" width="4" style="51" customWidth="1"/>
    <col min="9208" max="9208" width="4.42578125" style="51" customWidth="1"/>
    <col min="9209" max="9209" width="3.85546875" style="51" customWidth="1"/>
    <col min="9210" max="9210" width="5.140625" style="51" customWidth="1"/>
    <col min="9211" max="9211" width="4.28515625" style="51" customWidth="1"/>
    <col min="9212" max="9212" width="5.42578125" style="51" customWidth="1"/>
    <col min="9213" max="9213" width="5" style="51" customWidth="1"/>
    <col min="9214" max="9214" width="15.85546875" style="51" customWidth="1"/>
    <col min="9215" max="9226" width="0" style="51" hidden="1" customWidth="1"/>
    <col min="9227" max="9459" width="9.140625" style="51"/>
    <col min="9460" max="9460" width="7" style="51" customWidth="1"/>
    <col min="9461" max="9461" width="70.85546875" style="51" customWidth="1"/>
    <col min="9462" max="9462" width="5.140625" style="51" customWidth="1"/>
    <col min="9463" max="9463" width="4" style="51" customWidth="1"/>
    <col min="9464" max="9464" width="4.42578125" style="51" customWidth="1"/>
    <col min="9465" max="9465" width="3.85546875" style="51" customWidth="1"/>
    <col min="9466" max="9466" width="5.140625" style="51" customWidth="1"/>
    <col min="9467" max="9467" width="4.28515625" style="51" customWidth="1"/>
    <col min="9468" max="9468" width="5.42578125" style="51" customWidth="1"/>
    <col min="9469" max="9469" width="5" style="51" customWidth="1"/>
    <col min="9470" max="9470" width="15.85546875" style="51" customWidth="1"/>
    <col min="9471" max="9482" width="0" style="51" hidden="1" customWidth="1"/>
    <col min="9483" max="9715" width="9.140625" style="51"/>
    <col min="9716" max="9716" width="7" style="51" customWidth="1"/>
    <col min="9717" max="9717" width="70.85546875" style="51" customWidth="1"/>
    <col min="9718" max="9718" width="5.140625" style="51" customWidth="1"/>
    <col min="9719" max="9719" width="4" style="51" customWidth="1"/>
    <col min="9720" max="9720" width="4.42578125" style="51" customWidth="1"/>
    <col min="9721" max="9721" width="3.85546875" style="51" customWidth="1"/>
    <col min="9722" max="9722" width="5.140625" style="51" customWidth="1"/>
    <col min="9723" max="9723" width="4.28515625" style="51" customWidth="1"/>
    <col min="9724" max="9724" width="5.42578125" style="51" customWidth="1"/>
    <col min="9725" max="9725" width="5" style="51" customWidth="1"/>
    <col min="9726" max="9726" width="15.85546875" style="51" customWidth="1"/>
    <col min="9727" max="9738" width="0" style="51" hidden="1" customWidth="1"/>
    <col min="9739" max="9971" width="9.140625" style="51"/>
    <col min="9972" max="9972" width="7" style="51" customWidth="1"/>
    <col min="9973" max="9973" width="70.85546875" style="51" customWidth="1"/>
    <col min="9974" max="9974" width="5.140625" style="51" customWidth="1"/>
    <col min="9975" max="9975" width="4" style="51" customWidth="1"/>
    <col min="9976" max="9976" width="4.42578125" style="51" customWidth="1"/>
    <col min="9977" max="9977" width="3.85546875" style="51" customWidth="1"/>
    <col min="9978" max="9978" width="5.140625" style="51" customWidth="1"/>
    <col min="9979" max="9979" width="4.28515625" style="51" customWidth="1"/>
    <col min="9980" max="9980" width="5.42578125" style="51" customWidth="1"/>
    <col min="9981" max="9981" width="5" style="51" customWidth="1"/>
    <col min="9982" max="9982" width="15.85546875" style="51" customWidth="1"/>
    <col min="9983" max="9994" width="0" style="51" hidden="1" customWidth="1"/>
    <col min="9995" max="10227" width="9.140625" style="51"/>
    <col min="10228" max="10228" width="7" style="51" customWidth="1"/>
    <col min="10229" max="10229" width="70.85546875" style="51" customWidth="1"/>
    <col min="10230" max="10230" width="5.140625" style="51" customWidth="1"/>
    <col min="10231" max="10231" width="4" style="51" customWidth="1"/>
    <col min="10232" max="10232" width="4.42578125" style="51" customWidth="1"/>
    <col min="10233" max="10233" width="3.85546875" style="51" customWidth="1"/>
    <col min="10234" max="10234" width="5.140625" style="51" customWidth="1"/>
    <col min="10235" max="10235" width="4.28515625" style="51" customWidth="1"/>
    <col min="10236" max="10236" width="5.42578125" style="51" customWidth="1"/>
    <col min="10237" max="10237" width="5" style="51" customWidth="1"/>
    <col min="10238" max="10238" width="15.85546875" style="51" customWidth="1"/>
    <col min="10239" max="10250" width="0" style="51" hidden="1" customWidth="1"/>
    <col min="10251" max="10483" width="9.140625" style="51"/>
    <col min="10484" max="10484" width="7" style="51" customWidth="1"/>
    <col min="10485" max="10485" width="70.85546875" style="51" customWidth="1"/>
    <col min="10486" max="10486" width="5.140625" style="51" customWidth="1"/>
    <col min="10487" max="10487" width="4" style="51" customWidth="1"/>
    <col min="10488" max="10488" width="4.42578125" style="51" customWidth="1"/>
    <col min="10489" max="10489" width="3.85546875" style="51" customWidth="1"/>
    <col min="10490" max="10490" width="5.140625" style="51" customWidth="1"/>
    <col min="10491" max="10491" width="4.28515625" style="51" customWidth="1"/>
    <col min="10492" max="10492" width="5.42578125" style="51" customWidth="1"/>
    <col min="10493" max="10493" width="5" style="51" customWidth="1"/>
    <col min="10494" max="10494" width="15.85546875" style="51" customWidth="1"/>
    <col min="10495" max="10506" width="0" style="51" hidden="1" customWidth="1"/>
    <col min="10507" max="10739" width="9.140625" style="51"/>
    <col min="10740" max="10740" width="7" style="51" customWidth="1"/>
    <col min="10741" max="10741" width="70.85546875" style="51" customWidth="1"/>
    <col min="10742" max="10742" width="5.140625" style="51" customWidth="1"/>
    <col min="10743" max="10743" width="4" style="51" customWidth="1"/>
    <col min="10744" max="10744" width="4.42578125" style="51" customWidth="1"/>
    <col min="10745" max="10745" width="3.85546875" style="51" customWidth="1"/>
    <col min="10746" max="10746" width="5.140625" style="51" customWidth="1"/>
    <col min="10747" max="10747" width="4.28515625" style="51" customWidth="1"/>
    <col min="10748" max="10748" width="5.42578125" style="51" customWidth="1"/>
    <col min="10749" max="10749" width="5" style="51" customWidth="1"/>
    <col min="10750" max="10750" width="15.85546875" style="51" customWidth="1"/>
    <col min="10751" max="10762" width="0" style="51" hidden="1" customWidth="1"/>
    <col min="10763" max="10995" width="9.140625" style="51"/>
    <col min="10996" max="10996" width="7" style="51" customWidth="1"/>
    <col min="10997" max="10997" width="70.85546875" style="51" customWidth="1"/>
    <col min="10998" max="10998" width="5.140625" style="51" customWidth="1"/>
    <col min="10999" max="10999" width="4" style="51" customWidth="1"/>
    <col min="11000" max="11000" width="4.42578125" style="51" customWidth="1"/>
    <col min="11001" max="11001" width="3.85546875" style="51" customWidth="1"/>
    <col min="11002" max="11002" width="5.140625" style="51" customWidth="1"/>
    <col min="11003" max="11003" width="4.28515625" style="51" customWidth="1"/>
    <col min="11004" max="11004" width="5.42578125" style="51" customWidth="1"/>
    <col min="11005" max="11005" width="5" style="51" customWidth="1"/>
    <col min="11006" max="11006" width="15.85546875" style="51" customWidth="1"/>
    <col min="11007" max="11018" width="0" style="51" hidden="1" customWidth="1"/>
    <col min="11019" max="11251" width="9.140625" style="51"/>
    <col min="11252" max="11252" width="7" style="51" customWidth="1"/>
    <col min="11253" max="11253" width="70.85546875" style="51" customWidth="1"/>
    <col min="11254" max="11254" width="5.140625" style="51" customWidth="1"/>
    <col min="11255" max="11255" width="4" style="51" customWidth="1"/>
    <col min="11256" max="11256" width="4.42578125" style="51" customWidth="1"/>
    <col min="11257" max="11257" width="3.85546875" style="51" customWidth="1"/>
    <col min="11258" max="11258" width="5.140625" style="51" customWidth="1"/>
    <col min="11259" max="11259" width="4.28515625" style="51" customWidth="1"/>
    <col min="11260" max="11260" width="5.42578125" style="51" customWidth="1"/>
    <col min="11261" max="11261" width="5" style="51" customWidth="1"/>
    <col min="11262" max="11262" width="15.85546875" style="51" customWidth="1"/>
    <col min="11263" max="11274" width="0" style="51" hidden="1" customWidth="1"/>
    <col min="11275" max="11507" width="9.140625" style="51"/>
    <col min="11508" max="11508" width="7" style="51" customWidth="1"/>
    <col min="11509" max="11509" width="70.85546875" style="51" customWidth="1"/>
    <col min="11510" max="11510" width="5.140625" style="51" customWidth="1"/>
    <col min="11511" max="11511" width="4" style="51" customWidth="1"/>
    <col min="11512" max="11512" width="4.42578125" style="51" customWidth="1"/>
    <col min="11513" max="11513" width="3.85546875" style="51" customWidth="1"/>
    <col min="11514" max="11514" width="5.140625" style="51" customWidth="1"/>
    <col min="11515" max="11515" width="4.28515625" style="51" customWidth="1"/>
    <col min="11516" max="11516" width="5.42578125" style="51" customWidth="1"/>
    <col min="11517" max="11517" width="5" style="51" customWidth="1"/>
    <col min="11518" max="11518" width="15.85546875" style="51" customWidth="1"/>
    <col min="11519" max="11530" width="0" style="51" hidden="1" customWidth="1"/>
    <col min="11531" max="11763" width="9.140625" style="51"/>
    <col min="11764" max="11764" width="7" style="51" customWidth="1"/>
    <col min="11765" max="11765" width="70.85546875" style="51" customWidth="1"/>
    <col min="11766" max="11766" width="5.140625" style="51" customWidth="1"/>
    <col min="11767" max="11767" width="4" style="51" customWidth="1"/>
    <col min="11768" max="11768" width="4.42578125" style="51" customWidth="1"/>
    <col min="11769" max="11769" width="3.85546875" style="51" customWidth="1"/>
    <col min="11770" max="11770" width="5.140625" style="51" customWidth="1"/>
    <col min="11771" max="11771" width="4.28515625" style="51" customWidth="1"/>
    <col min="11772" max="11772" width="5.42578125" style="51" customWidth="1"/>
    <col min="11773" max="11773" width="5" style="51" customWidth="1"/>
    <col min="11774" max="11774" width="15.85546875" style="51" customWidth="1"/>
    <col min="11775" max="11786" width="0" style="51" hidden="1" customWidth="1"/>
    <col min="11787" max="12019" width="9.140625" style="51"/>
    <col min="12020" max="12020" width="7" style="51" customWidth="1"/>
    <col min="12021" max="12021" width="70.85546875" style="51" customWidth="1"/>
    <col min="12022" max="12022" width="5.140625" style="51" customWidth="1"/>
    <col min="12023" max="12023" width="4" style="51" customWidth="1"/>
    <col min="12024" max="12024" width="4.42578125" style="51" customWidth="1"/>
    <col min="12025" max="12025" width="3.85546875" style="51" customWidth="1"/>
    <col min="12026" max="12026" width="5.140625" style="51" customWidth="1"/>
    <col min="12027" max="12027" width="4.28515625" style="51" customWidth="1"/>
    <col min="12028" max="12028" width="5.42578125" style="51" customWidth="1"/>
    <col min="12029" max="12029" width="5" style="51" customWidth="1"/>
    <col min="12030" max="12030" width="15.85546875" style="51" customWidth="1"/>
    <col min="12031" max="12042" width="0" style="51" hidden="1" customWidth="1"/>
    <col min="12043" max="12275" width="9.140625" style="51"/>
    <col min="12276" max="12276" width="7" style="51" customWidth="1"/>
    <col min="12277" max="12277" width="70.85546875" style="51" customWidth="1"/>
    <col min="12278" max="12278" width="5.140625" style="51" customWidth="1"/>
    <col min="12279" max="12279" width="4" style="51" customWidth="1"/>
    <col min="12280" max="12280" width="4.42578125" style="51" customWidth="1"/>
    <col min="12281" max="12281" width="3.85546875" style="51" customWidth="1"/>
    <col min="12282" max="12282" width="5.140625" style="51" customWidth="1"/>
    <col min="12283" max="12283" width="4.28515625" style="51" customWidth="1"/>
    <col min="12284" max="12284" width="5.42578125" style="51" customWidth="1"/>
    <col min="12285" max="12285" width="5" style="51" customWidth="1"/>
    <col min="12286" max="12286" width="15.85546875" style="51" customWidth="1"/>
    <col min="12287" max="12298" width="0" style="51" hidden="1" customWidth="1"/>
    <col min="12299" max="12531" width="9.140625" style="51"/>
    <col min="12532" max="12532" width="7" style="51" customWidth="1"/>
    <col min="12533" max="12533" width="70.85546875" style="51" customWidth="1"/>
    <col min="12534" max="12534" width="5.140625" style="51" customWidth="1"/>
    <col min="12535" max="12535" width="4" style="51" customWidth="1"/>
    <col min="12536" max="12536" width="4.42578125" style="51" customWidth="1"/>
    <col min="12537" max="12537" width="3.85546875" style="51" customWidth="1"/>
    <col min="12538" max="12538" width="5.140625" style="51" customWidth="1"/>
    <col min="12539" max="12539" width="4.28515625" style="51" customWidth="1"/>
    <col min="12540" max="12540" width="5.42578125" style="51" customWidth="1"/>
    <col min="12541" max="12541" width="5" style="51" customWidth="1"/>
    <col min="12542" max="12542" width="15.85546875" style="51" customWidth="1"/>
    <col min="12543" max="12554" width="0" style="51" hidden="1" customWidth="1"/>
    <col min="12555" max="12787" width="9.140625" style="51"/>
    <col min="12788" max="12788" width="7" style="51" customWidth="1"/>
    <col min="12789" max="12789" width="70.85546875" style="51" customWidth="1"/>
    <col min="12790" max="12790" width="5.140625" style="51" customWidth="1"/>
    <col min="12791" max="12791" width="4" style="51" customWidth="1"/>
    <col min="12792" max="12792" width="4.42578125" style="51" customWidth="1"/>
    <col min="12793" max="12793" width="3.85546875" style="51" customWidth="1"/>
    <col min="12794" max="12794" width="5.140625" style="51" customWidth="1"/>
    <col min="12795" max="12795" width="4.28515625" style="51" customWidth="1"/>
    <col min="12796" max="12796" width="5.42578125" style="51" customWidth="1"/>
    <col min="12797" max="12797" width="5" style="51" customWidth="1"/>
    <col min="12798" max="12798" width="15.85546875" style="51" customWidth="1"/>
    <col min="12799" max="12810" width="0" style="51" hidden="1" customWidth="1"/>
    <col min="12811" max="13043" width="9.140625" style="51"/>
    <col min="13044" max="13044" width="7" style="51" customWidth="1"/>
    <col min="13045" max="13045" width="70.85546875" style="51" customWidth="1"/>
    <col min="13046" max="13046" width="5.140625" style="51" customWidth="1"/>
    <col min="13047" max="13047" width="4" style="51" customWidth="1"/>
    <col min="13048" max="13048" width="4.42578125" style="51" customWidth="1"/>
    <col min="13049" max="13049" width="3.85546875" style="51" customWidth="1"/>
    <col min="13050" max="13050" width="5.140625" style="51" customWidth="1"/>
    <col min="13051" max="13051" width="4.28515625" style="51" customWidth="1"/>
    <col min="13052" max="13052" width="5.42578125" style="51" customWidth="1"/>
    <col min="13053" max="13053" width="5" style="51" customWidth="1"/>
    <col min="13054" max="13054" width="15.85546875" style="51" customWidth="1"/>
    <col min="13055" max="13066" width="0" style="51" hidden="1" customWidth="1"/>
    <col min="13067" max="13299" width="9.140625" style="51"/>
    <col min="13300" max="13300" width="7" style="51" customWidth="1"/>
    <col min="13301" max="13301" width="70.85546875" style="51" customWidth="1"/>
    <col min="13302" max="13302" width="5.140625" style="51" customWidth="1"/>
    <col min="13303" max="13303" width="4" style="51" customWidth="1"/>
    <col min="13304" max="13304" width="4.42578125" style="51" customWidth="1"/>
    <col min="13305" max="13305" width="3.85546875" style="51" customWidth="1"/>
    <col min="13306" max="13306" width="5.140625" style="51" customWidth="1"/>
    <col min="13307" max="13307" width="4.28515625" style="51" customWidth="1"/>
    <col min="13308" max="13308" width="5.42578125" style="51" customWidth="1"/>
    <col min="13309" max="13309" width="5" style="51" customWidth="1"/>
    <col min="13310" max="13310" width="15.85546875" style="51" customWidth="1"/>
    <col min="13311" max="13322" width="0" style="51" hidden="1" customWidth="1"/>
    <col min="13323" max="13555" width="9.140625" style="51"/>
    <col min="13556" max="13556" width="7" style="51" customWidth="1"/>
    <col min="13557" max="13557" width="70.85546875" style="51" customWidth="1"/>
    <col min="13558" max="13558" width="5.140625" style="51" customWidth="1"/>
    <col min="13559" max="13559" width="4" style="51" customWidth="1"/>
    <col min="13560" max="13560" width="4.42578125" style="51" customWidth="1"/>
    <col min="13561" max="13561" width="3.85546875" style="51" customWidth="1"/>
    <col min="13562" max="13562" width="5.140625" style="51" customWidth="1"/>
    <col min="13563" max="13563" width="4.28515625" style="51" customWidth="1"/>
    <col min="13564" max="13564" width="5.42578125" style="51" customWidth="1"/>
    <col min="13565" max="13565" width="5" style="51" customWidth="1"/>
    <col min="13566" max="13566" width="15.85546875" style="51" customWidth="1"/>
    <col min="13567" max="13578" width="0" style="51" hidden="1" customWidth="1"/>
    <col min="13579" max="13811" width="9.140625" style="51"/>
    <col min="13812" max="13812" width="7" style="51" customWidth="1"/>
    <col min="13813" max="13813" width="70.85546875" style="51" customWidth="1"/>
    <col min="13814" max="13814" width="5.140625" style="51" customWidth="1"/>
    <col min="13815" max="13815" width="4" style="51" customWidth="1"/>
    <col min="13816" max="13816" width="4.42578125" style="51" customWidth="1"/>
    <col min="13817" max="13817" width="3.85546875" style="51" customWidth="1"/>
    <col min="13818" max="13818" width="5.140625" style="51" customWidth="1"/>
    <col min="13819" max="13819" width="4.28515625" style="51" customWidth="1"/>
    <col min="13820" max="13820" width="5.42578125" style="51" customWidth="1"/>
    <col min="13821" max="13821" width="5" style="51" customWidth="1"/>
    <col min="13822" max="13822" width="15.85546875" style="51" customWidth="1"/>
    <col min="13823" max="13834" width="0" style="51" hidden="1" customWidth="1"/>
    <col min="13835" max="14067" width="9.140625" style="51"/>
    <col min="14068" max="14068" width="7" style="51" customWidth="1"/>
    <col min="14069" max="14069" width="70.85546875" style="51" customWidth="1"/>
    <col min="14070" max="14070" width="5.140625" style="51" customWidth="1"/>
    <col min="14071" max="14071" width="4" style="51" customWidth="1"/>
    <col min="14072" max="14072" width="4.42578125" style="51" customWidth="1"/>
    <col min="14073" max="14073" width="3.85546875" style="51" customWidth="1"/>
    <col min="14074" max="14074" width="5.140625" style="51" customWidth="1"/>
    <col min="14075" max="14075" width="4.28515625" style="51" customWidth="1"/>
    <col min="14076" max="14076" width="5.42578125" style="51" customWidth="1"/>
    <col min="14077" max="14077" width="5" style="51" customWidth="1"/>
    <col min="14078" max="14078" width="15.85546875" style="51" customWidth="1"/>
    <col min="14079" max="14090" width="0" style="51" hidden="1" customWidth="1"/>
    <col min="14091" max="14323" width="9.140625" style="51"/>
    <col min="14324" max="14324" width="7" style="51" customWidth="1"/>
    <col min="14325" max="14325" width="70.85546875" style="51" customWidth="1"/>
    <col min="14326" max="14326" width="5.140625" style="51" customWidth="1"/>
    <col min="14327" max="14327" width="4" style="51" customWidth="1"/>
    <col min="14328" max="14328" width="4.42578125" style="51" customWidth="1"/>
    <col min="14329" max="14329" width="3.85546875" style="51" customWidth="1"/>
    <col min="14330" max="14330" width="5.140625" style="51" customWidth="1"/>
    <col min="14331" max="14331" width="4.28515625" style="51" customWidth="1"/>
    <col min="14332" max="14332" width="5.42578125" style="51" customWidth="1"/>
    <col min="14333" max="14333" width="5" style="51" customWidth="1"/>
    <col min="14334" max="14334" width="15.85546875" style="51" customWidth="1"/>
    <col min="14335" max="14346" width="0" style="51" hidden="1" customWidth="1"/>
    <col min="14347" max="14579" width="9.140625" style="51"/>
    <col min="14580" max="14580" width="7" style="51" customWidth="1"/>
    <col min="14581" max="14581" width="70.85546875" style="51" customWidth="1"/>
    <col min="14582" max="14582" width="5.140625" style="51" customWidth="1"/>
    <col min="14583" max="14583" width="4" style="51" customWidth="1"/>
    <col min="14584" max="14584" width="4.42578125" style="51" customWidth="1"/>
    <col min="14585" max="14585" width="3.85546875" style="51" customWidth="1"/>
    <col min="14586" max="14586" width="5.140625" style="51" customWidth="1"/>
    <col min="14587" max="14587" width="4.28515625" style="51" customWidth="1"/>
    <col min="14588" max="14588" width="5.42578125" style="51" customWidth="1"/>
    <col min="14589" max="14589" width="5" style="51" customWidth="1"/>
    <col min="14590" max="14590" width="15.85546875" style="51" customWidth="1"/>
    <col min="14591" max="14602" width="0" style="51" hidden="1" customWidth="1"/>
    <col min="14603" max="14835" width="9.140625" style="51"/>
    <col min="14836" max="14836" width="7" style="51" customWidth="1"/>
    <col min="14837" max="14837" width="70.85546875" style="51" customWidth="1"/>
    <col min="14838" max="14838" width="5.140625" style="51" customWidth="1"/>
    <col min="14839" max="14839" width="4" style="51" customWidth="1"/>
    <col min="14840" max="14840" width="4.42578125" style="51" customWidth="1"/>
    <col min="14841" max="14841" width="3.85546875" style="51" customWidth="1"/>
    <col min="14842" max="14842" width="5.140625" style="51" customWidth="1"/>
    <col min="14843" max="14843" width="4.28515625" style="51" customWidth="1"/>
    <col min="14844" max="14844" width="5.42578125" style="51" customWidth="1"/>
    <col min="14845" max="14845" width="5" style="51" customWidth="1"/>
    <col min="14846" max="14846" width="15.85546875" style="51" customWidth="1"/>
    <col min="14847" max="14858" width="0" style="51" hidden="1" customWidth="1"/>
    <col min="14859" max="15091" width="9.140625" style="51"/>
    <col min="15092" max="15092" width="7" style="51" customWidth="1"/>
    <col min="15093" max="15093" width="70.85546875" style="51" customWidth="1"/>
    <col min="15094" max="15094" width="5.140625" style="51" customWidth="1"/>
    <col min="15095" max="15095" width="4" style="51" customWidth="1"/>
    <col min="15096" max="15096" width="4.42578125" style="51" customWidth="1"/>
    <col min="15097" max="15097" width="3.85546875" style="51" customWidth="1"/>
    <col min="15098" max="15098" width="5.140625" style="51" customWidth="1"/>
    <col min="15099" max="15099" width="4.28515625" style="51" customWidth="1"/>
    <col min="15100" max="15100" width="5.42578125" style="51" customWidth="1"/>
    <col min="15101" max="15101" width="5" style="51" customWidth="1"/>
    <col min="15102" max="15102" width="15.85546875" style="51" customWidth="1"/>
    <col min="15103" max="15114" width="0" style="51" hidden="1" customWidth="1"/>
    <col min="15115" max="15347" width="9.140625" style="51"/>
    <col min="15348" max="15348" width="7" style="51" customWidth="1"/>
    <col min="15349" max="15349" width="70.85546875" style="51" customWidth="1"/>
    <col min="15350" max="15350" width="5.140625" style="51" customWidth="1"/>
    <col min="15351" max="15351" width="4" style="51" customWidth="1"/>
    <col min="15352" max="15352" width="4.42578125" style="51" customWidth="1"/>
    <col min="15353" max="15353" width="3.85546875" style="51" customWidth="1"/>
    <col min="15354" max="15354" width="5.140625" style="51" customWidth="1"/>
    <col min="15355" max="15355" width="4.28515625" style="51" customWidth="1"/>
    <col min="15356" max="15356" width="5.42578125" style="51" customWidth="1"/>
    <col min="15357" max="15357" width="5" style="51" customWidth="1"/>
    <col min="15358" max="15358" width="15.85546875" style="51" customWidth="1"/>
    <col min="15359" max="15370" width="0" style="51" hidden="1" customWidth="1"/>
    <col min="15371" max="15603" width="9.140625" style="51"/>
    <col min="15604" max="15604" width="7" style="51" customWidth="1"/>
    <col min="15605" max="15605" width="70.85546875" style="51" customWidth="1"/>
    <col min="15606" max="15606" width="5.140625" style="51" customWidth="1"/>
    <col min="15607" max="15607" width="4" style="51" customWidth="1"/>
    <col min="15608" max="15608" width="4.42578125" style="51" customWidth="1"/>
    <col min="15609" max="15609" width="3.85546875" style="51" customWidth="1"/>
    <col min="15610" max="15610" width="5.140625" style="51" customWidth="1"/>
    <col min="15611" max="15611" width="4.28515625" style="51" customWidth="1"/>
    <col min="15612" max="15612" width="5.42578125" style="51" customWidth="1"/>
    <col min="15613" max="15613" width="5" style="51" customWidth="1"/>
    <col min="15614" max="15614" width="15.85546875" style="51" customWidth="1"/>
    <col min="15615" max="15626" width="0" style="51" hidden="1" customWidth="1"/>
    <col min="15627" max="15859" width="9.140625" style="51"/>
    <col min="15860" max="15860" width="7" style="51" customWidth="1"/>
    <col min="15861" max="15861" width="70.85546875" style="51" customWidth="1"/>
    <col min="15862" max="15862" width="5.140625" style="51" customWidth="1"/>
    <col min="15863" max="15863" width="4" style="51" customWidth="1"/>
    <col min="15864" max="15864" width="4.42578125" style="51" customWidth="1"/>
    <col min="15865" max="15865" width="3.85546875" style="51" customWidth="1"/>
    <col min="15866" max="15866" width="5.140625" style="51" customWidth="1"/>
    <col min="15867" max="15867" width="4.28515625" style="51" customWidth="1"/>
    <col min="15868" max="15868" width="5.42578125" style="51" customWidth="1"/>
    <col min="15869" max="15869" width="5" style="51" customWidth="1"/>
    <col min="15870" max="15870" width="15.85546875" style="51" customWidth="1"/>
    <col min="15871" max="15882" width="0" style="51" hidden="1" customWidth="1"/>
    <col min="15883" max="16115" width="9.140625" style="51"/>
    <col min="16116" max="16116" width="7" style="51" customWidth="1"/>
    <col min="16117" max="16117" width="70.85546875" style="51" customWidth="1"/>
    <col min="16118" max="16118" width="5.140625" style="51" customWidth="1"/>
    <col min="16119" max="16119" width="4" style="51" customWidth="1"/>
    <col min="16120" max="16120" width="4.42578125" style="51" customWidth="1"/>
    <col min="16121" max="16121" width="3.85546875" style="51" customWidth="1"/>
    <col min="16122" max="16122" width="5.140625" style="51" customWidth="1"/>
    <col min="16123" max="16123" width="4.28515625" style="51" customWidth="1"/>
    <col min="16124" max="16124" width="5.42578125" style="51" customWidth="1"/>
    <col min="16125" max="16125" width="5" style="51" customWidth="1"/>
    <col min="16126" max="16126" width="15.85546875" style="51" customWidth="1"/>
    <col min="16127" max="16138" width="0" style="51" hidden="1" customWidth="1"/>
    <col min="16139" max="16384" width="9.140625" style="51"/>
  </cols>
  <sheetData>
    <row r="1" spans="1:28" ht="42" customHeight="1">
      <c r="A1" s="48"/>
      <c r="B1" s="48"/>
      <c r="C1" s="1" t="s">
        <v>131</v>
      </c>
      <c r="D1" s="1"/>
      <c r="E1" s="1"/>
      <c r="F1" s="1"/>
      <c r="G1" s="1"/>
      <c r="H1" s="1"/>
      <c r="I1" s="104" t="s">
        <v>188</v>
      </c>
      <c r="J1" s="104"/>
      <c r="K1" s="104"/>
      <c r="L1" s="52"/>
    </row>
    <row r="2" spans="1:28" ht="66.75" customHeight="1">
      <c r="A2" s="48"/>
      <c r="B2" s="48"/>
      <c r="C2" s="49"/>
      <c r="D2" s="49"/>
      <c r="E2" s="53"/>
      <c r="F2" s="49"/>
      <c r="H2" s="1"/>
      <c r="I2" s="104"/>
      <c r="J2" s="104"/>
      <c r="K2" s="104"/>
      <c r="L2" s="52"/>
    </row>
    <row r="3" spans="1:28">
      <c r="A3" s="105" t="s">
        <v>147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28" ht="16.5" thickBot="1">
      <c r="A4" s="48"/>
      <c r="B4" s="106" t="s">
        <v>187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1:28" ht="32.25" thickBot="1">
      <c r="A5" s="54" t="s">
        <v>0</v>
      </c>
      <c r="B5" s="87" t="s">
        <v>1</v>
      </c>
      <c r="C5" s="107" t="s">
        <v>2</v>
      </c>
      <c r="D5" s="107"/>
      <c r="E5" s="107"/>
      <c r="F5" s="107"/>
      <c r="G5" s="107"/>
      <c r="H5" s="107"/>
      <c r="I5" s="107"/>
      <c r="J5" s="107"/>
      <c r="K5" s="55" t="s">
        <v>156</v>
      </c>
      <c r="L5" s="56" t="s">
        <v>4</v>
      </c>
      <c r="M5" s="56"/>
      <c r="N5" s="56"/>
      <c r="O5" s="56"/>
      <c r="P5" s="56"/>
      <c r="Q5" s="56"/>
      <c r="R5" s="56"/>
      <c r="AA5" s="47" t="s">
        <v>3</v>
      </c>
      <c r="AB5" s="47" t="s">
        <v>3</v>
      </c>
    </row>
    <row r="6" spans="1:28">
      <c r="A6" s="57">
        <v>1</v>
      </c>
      <c r="B6" s="58">
        <v>2</v>
      </c>
      <c r="C6" s="108">
        <v>3</v>
      </c>
      <c r="D6" s="108"/>
      <c r="E6" s="108"/>
      <c r="F6" s="108"/>
      <c r="G6" s="108"/>
      <c r="H6" s="108"/>
      <c r="I6" s="108"/>
      <c r="J6" s="109"/>
      <c r="K6" s="59">
        <v>4</v>
      </c>
      <c r="L6" s="60">
        <v>5</v>
      </c>
      <c r="M6" s="60">
        <v>6</v>
      </c>
      <c r="N6" s="60">
        <v>7</v>
      </c>
      <c r="O6" s="60"/>
      <c r="P6" s="60"/>
      <c r="Q6" s="60"/>
      <c r="R6" s="60"/>
      <c r="AA6" s="61">
        <v>5</v>
      </c>
      <c r="AB6" s="61">
        <v>6</v>
      </c>
    </row>
    <row r="7" spans="1:28" ht="39" customHeight="1">
      <c r="A7" s="62"/>
      <c r="B7" s="62"/>
      <c r="C7" s="102" t="s">
        <v>164</v>
      </c>
      <c r="D7" s="103" t="s">
        <v>165</v>
      </c>
      <c r="E7" s="103"/>
      <c r="F7" s="103"/>
      <c r="G7" s="103"/>
      <c r="H7" s="103"/>
      <c r="I7" s="103" t="s">
        <v>166</v>
      </c>
      <c r="J7" s="103"/>
      <c r="K7" s="63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  <c r="AA7" s="82">
        <v>2018</v>
      </c>
      <c r="AB7" s="82">
        <v>2019</v>
      </c>
    </row>
    <row r="8" spans="1:28" ht="58.5" customHeight="1">
      <c r="A8" s="64"/>
      <c r="B8" s="64"/>
      <c r="C8" s="102"/>
      <c r="D8" s="84" t="s">
        <v>167</v>
      </c>
      <c r="E8" s="84" t="s">
        <v>168</v>
      </c>
      <c r="F8" s="84" t="s">
        <v>169</v>
      </c>
      <c r="G8" s="84" t="s">
        <v>170</v>
      </c>
      <c r="H8" s="85" t="s">
        <v>171</v>
      </c>
      <c r="I8" s="85" t="s">
        <v>172</v>
      </c>
      <c r="J8" s="85" t="s">
        <v>173</v>
      </c>
      <c r="K8" s="65"/>
      <c r="L8" s="66" t="s">
        <v>5</v>
      </c>
      <c r="M8" s="66" t="s">
        <v>6</v>
      </c>
      <c r="N8" s="66" t="s">
        <v>7</v>
      </c>
      <c r="O8" s="66" t="s">
        <v>8</v>
      </c>
      <c r="P8" s="66" t="s">
        <v>9</v>
      </c>
      <c r="Q8" s="66" t="s">
        <v>10</v>
      </c>
      <c r="R8" s="66" t="s">
        <v>11</v>
      </c>
      <c r="S8" s="67" t="s">
        <v>12</v>
      </c>
      <c r="T8" s="67" t="s">
        <v>13</v>
      </c>
      <c r="U8" s="67" t="s">
        <v>14</v>
      </c>
      <c r="V8" s="67" t="s">
        <v>15</v>
      </c>
      <c r="AA8" s="61"/>
      <c r="AB8" s="61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5">
        <f>K11+K21+K23+K30+K39+K37+K28+K16+K35</f>
        <v>7955.4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5">
        <f t="shared" ref="K10:AB10" si="1">K11</f>
        <v>868.4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5">
        <f>K12+K13+K14+K15</f>
        <v>868.4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154</v>
      </c>
      <c r="B12" s="7" t="s">
        <v>150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9">
        <v>864.9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71">
        <f t="shared" si="3"/>
        <v>2216.3000000000002</v>
      </c>
      <c r="T12" s="71">
        <f t="shared" si="3"/>
        <v>2216.4</v>
      </c>
      <c r="U12" s="71">
        <f t="shared" si="3"/>
        <v>2216.4</v>
      </c>
      <c r="V12" s="71">
        <f t="shared" si="3"/>
        <v>2216.4</v>
      </c>
      <c r="W12" s="72">
        <f>S12+T12+U12+V12</f>
        <v>8865.5</v>
      </c>
      <c r="X12" s="73"/>
      <c r="Y12" s="73"/>
      <c r="Z12" s="73"/>
      <c r="AA12" s="72">
        <v>987.7</v>
      </c>
      <c r="AB12" s="72">
        <v>1052.3</v>
      </c>
    </row>
    <row r="13" spans="1:28" ht="111" customHeight="1">
      <c r="A13" s="10" t="s">
        <v>132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9">
        <v>0</v>
      </c>
      <c r="L13" s="73">
        <v>2195500</v>
      </c>
      <c r="M13" s="73">
        <v>2195600</v>
      </c>
      <c r="N13" s="73">
        <v>2195500</v>
      </c>
      <c r="O13" s="73">
        <v>731833</v>
      </c>
      <c r="P13" s="73">
        <v>731833</v>
      </c>
      <c r="Q13" s="73">
        <v>731834</v>
      </c>
      <c r="R13" s="31">
        <f>Q13+P13+O13</f>
        <v>2195500</v>
      </c>
      <c r="S13" s="72">
        <v>2196.3000000000002</v>
      </c>
      <c r="T13" s="72">
        <v>2196.4</v>
      </c>
      <c r="U13" s="72">
        <v>2196.4</v>
      </c>
      <c r="V13" s="72">
        <v>2196.4</v>
      </c>
      <c r="W13" s="74">
        <f>S13+T13+U13+V13</f>
        <v>8785.5</v>
      </c>
      <c r="X13" s="73"/>
      <c r="Y13" s="73"/>
      <c r="Z13" s="73"/>
      <c r="AA13" s="72">
        <v>1</v>
      </c>
      <c r="AB13" s="72">
        <v>2</v>
      </c>
    </row>
    <row r="14" spans="1:28" ht="63.75" customHeight="1">
      <c r="A14" s="10" t="s">
        <v>133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9">
        <v>2</v>
      </c>
      <c r="L14" s="73">
        <v>17500</v>
      </c>
      <c r="M14" s="73">
        <v>17500</v>
      </c>
      <c r="N14" s="73">
        <v>17500</v>
      </c>
      <c r="O14" s="73">
        <v>5833</v>
      </c>
      <c r="P14" s="73">
        <v>5833</v>
      </c>
      <c r="Q14" s="73">
        <v>5834</v>
      </c>
      <c r="R14" s="31">
        <f>Q14+P14+O14</f>
        <v>17500</v>
      </c>
      <c r="S14" s="72">
        <v>20</v>
      </c>
      <c r="T14" s="72">
        <v>20</v>
      </c>
      <c r="U14" s="72">
        <v>20</v>
      </c>
      <c r="V14" s="72">
        <v>20</v>
      </c>
      <c r="W14" s="72">
        <f t="shared" ref="W14:W61" si="4">S14+T14+U14+V14</f>
        <v>80</v>
      </c>
      <c r="X14" s="73"/>
      <c r="Y14" s="73"/>
      <c r="Z14" s="73"/>
      <c r="AA14" s="72">
        <v>3</v>
      </c>
      <c r="AB14" s="72">
        <v>4</v>
      </c>
    </row>
    <row r="15" spans="1:28" ht="84.75" customHeight="1">
      <c r="A15" s="10" t="s">
        <v>134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9">
        <v>1.5</v>
      </c>
      <c r="L15" s="73"/>
      <c r="M15" s="73"/>
      <c r="N15" s="73"/>
      <c r="O15" s="73"/>
      <c r="P15" s="73"/>
      <c r="Q15" s="73"/>
      <c r="R15" s="31"/>
      <c r="S15" s="72"/>
      <c r="T15" s="72"/>
      <c r="U15" s="72"/>
      <c r="V15" s="72"/>
      <c r="W15" s="72"/>
      <c r="X15" s="73"/>
      <c r="Y15" s="73"/>
      <c r="Z15" s="73"/>
      <c r="AA15" s="72">
        <v>2</v>
      </c>
      <c r="AB15" s="72">
        <v>3</v>
      </c>
    </row>
    <row r="16" spans="1:28" ht="20.25" customHeight="1">
      <c r="A16" s="6">
        <v>2</v>
      </c>
      <c r="B16" s="89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5">
        <f>K17+K18+K19+K20</f>
        <v>1608.4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42</v>
      </c>
      <c r="H17" s="8" t="s">
        <v>24</v>
      </c>
      <c r="I17" s="8" t="s">
        <v>20</v>
      </c>
      <c r="J17" s="8" t="s">
        <v>29</v>
      </c>
      <c r="K17" s="9">
        <v>599.95000000000005</v>
      </c>
      <c r="L17" s="73"/>
      <c r="M17" s="73"/>
      <c r="N17" s="73"/>
      <c r="O17" s="73"/>
      <c r="P17" s="73"/>
      <c r="Q17" s="73"/>
      <c r="R17" s="31"/>
      <c r="S17" s="72"/>
      <c r="T17" s="72"/>
      <c r="U17" s="72"/>
      <c r="V17" s="72"/>
      <c r="W17" s="72"/>
      <c r="X17" s="73"/>
      <c r="Y17" s="73"/>
      <c r="Z17" s="73"/>
      <c r="AA17" s="72"/>
      <c r="AB17" s="72"/>
    </row>
    <row r="18" spans="1:28" ht="76.5" customHeight="1">
      <c r="A18" s="12" t="s">
        <v>43</v>
      </c>
      <c r="B18" s="7" t="s">
        <v>44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45</v>
      </c>
      <c r="H18" s="8" t="s">
        <v>24</v>
      </c>
      <c r="I18" s="8" t="s">
        <v>20</v>
      </c>
      <c r="J18" s="8" t="s">
        <v>29</v>
      </c>
      <c r="K18" s="9">
        <v>4.5999999999999996</v>
      </c>
      <c r="L18" s="73"/>
      <c r="M18" s="73"/>
      <c r="N18" s="73"/>
      <c r="O18" s="73"/>
      <c r="P18" s="73"/>
      <c r="Q18" s="73"/>
      <c r="R18" s="31"/>
      <c r="S18" s="72"/>
      <c r="T18" s="72"/>
      <c r="U18" s="72"/>
      <c r="V18" s="72"/>
      <c r="W18" s="72"/>
      <c r="X18" s="73"/>
      <c r="Y18" s="73"/>
      <c r="Z18" s="73"/>
      <c r="AA18" s="72"/>
      <c r="AB18" s="72"/>
    </row>
    <row r="19" spans="1:28" ht="81.75" customHeight="1">
      <c r="A19" s="12" t="s">
        <v>46</v>
      </c>
      <c r="B19" s="7" t="s">
        <v>47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48</v>
      </c>
      <c r="H19" s="8" t="s">
        <v>24</v>
      </c>
      <c r="I19" s="8" t="s">
        <v>20</v>
      </c>
      <c r="J19" s="8" t="s">
        <v>29</v>
      </c>
      <c r="K19" s="9">
        <v>1096.6199999999999</v>
      </c>
      <c r="L19" s="73"/>
      <c r="M19" s="73"/>
      <c r="N19" s="73"/>
      <c r="O19" s="73"/>
      <c r="P19" s="73"/>
      <c r="Q19" s="73"/>
      <c r="R19" s="31"/>
      <c r="S19" s="72"/>
      <c r="T19" s="72"/>
      <c r="U19" s="72"/>
      <c r="V19" s="72"/>
      <c r="W19" s="72"/>
      <c r="X19" s="73"/>
      <c r="Y19" s="73"/>
      <c r="Z19" s="73"/>
      <c r="AA19" s="72"/>
      <c r="AB19" s="72"/>
    </row>
    <row r="20" spans="1:28" ht="75" customHeight="1">
      <c r="A20" s="12" t="s">
        <v>49</v>
      </c>
      <c r="B20" s="7" t="s">
        <v>50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51</v>
      </c>
      <c r="H20" s="8" t="s">
        <v>24</v>
      </c>
      <c r="I20" s="8" t="s">
        <v>20</v>
      </c>
      <c r="J20" s="8" t="s">
        <v>29</v>
      </c>
      <c r="K20" s="9">
        <v>-92.77</v>
      </c>
      <c r="L20" s="73"/>
      <c r="M20" s="73"/>
      <c r="N20" s="73"/>
      <c r="O20" s="73"/>
      <c r="P20" s="73"/>
      <c r="Q20" s="73"/>
      <c r="R20" s="31"/>
      <c r="S20" s="72"/>
      <c r="T20" s="72"/>
      <c r="U20" s="72"/>
      <c r="V20" s="72"/>
      <c r="W20" s="72"/>
      <c r="X20" s="73"/>
      <c r="Y20" s="73"/>
      <c r="Z20" s="73"/>
      <c r="AA20" s="72"/>
      <c r="AB20" s="72"/>
    </row>
    <row r="21" spans="1:28">
      <c r="A21" s="2">
        <v>3</v>
      </c>
      <c r="B21" s="6" t="s">
        <v>53</v>
      </c>
      <c r="C21" s="4" t="s">
        <v>18</v>
      </c>
      <c r="D21" s="4" t="s">
        <v>23</v>
      </c>
      <c r="E21" s="4" t="s">
        <v>54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5">
        <f t="shared" ref="K21:AB21" si="6">K22</f>
        <v>21.6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146</v>
      </c>
      <c r="B22" s="13" t="s">
        <v>55</v>
      </c>
      <c r="C22" s="8" t="s">
        <v>27</v>
      </c>
      <c r="D22" s="8" t="s">
        <v>23</v>
      </c>
      <c r="E22" s="8" t="s">
        <v>54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9">
        <v>21.6</v>
      </c>
      <c r="L22" s="73">
        <v>170</v>
      </c>
      <c r="M22" s="73">
        <v>180</v>
      </c>
      <c r="N22" s="73">
        <v>170</v>
      </c>
      <c r="O22" s="73">
        <v>56</v>
      </c>
      <c r="P22" s="73">
        <v>57</v>
      </c>
      <c r="Q22" s="73">
        <v>57</v>
      </c>
      <c r="R22" s="31">
        <f>Q22+P22+O22</f>
        <v>170</v>
      </c>
      <c r="S22" s="72">
        <v>11.3</v>
      </c>
      <c r="T22" s="72"/>
      <c r="U22" s="72">
        <v>11.3</v>
      </c>
      <c r="V22" s="72"/>
      <c r="W22" s="72">
        <f t="shared" si="4"/>
        <v>22.6</v>
      </c>
      <c r="X22" s="73"/>
      <c r="Y22" s="73"/>
      <c r="Z22" s="73"/>
      <c r="AA22" s="72">
        <v>25</v>
      </c>
      <c r="AB22" s="72">
        <v>26</v>
      </c>
    </row>
    <row r="23" spans="1:28">
      <c r="A23" s="14" t="s">
        <v>128</v>
      </c>
      <c r="B23" s="6" t="s">
        <v>56</v>
      </c>
      <c r="C23" s="4" t="s">
        <v>18</v>
      </c>
      <c r="D23" s="4" t="s">
        <v>23</v>
      </c>
      <c r="E23" s="4" t="s">
        <v>57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5">
        <f>K24+K25</f>
        <v>1905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78</v>
      </c>
      <c r="B24" s="13" t="s">
        <v>59</v>
      </c>
      <c r="C24" s="8" t="s">
        <v>27</v>
      </c>
      <c r="D24" s="8" t="s">
        <v>23</v>
      </c>
      <c r="E24" s="8" t="s">
        <v>57</v>
      </c>
      <c r="F24" s="8" t="s">
        <v>24</v>
      </c>
      <c r="G24" s="8" t="s">
        <v>34</v>
      </c>
      <c r="H24" s="8" t="s">
        <v>60</v>
      </c>
      <c r="I24" s="8" t="s">
        <v>20</v>
      </c>
      <c r="J24" s="8" t="s">
        <v>29</v>
      </c>
      <c r="K24" s="9">
        <v>220</v>
      </c>
      <c r="L24" s="73">
        <v>0</v>
      </c>
      <c r="M24" s="73">
        <v>0</v>
      </c>
      <c r="N24" s="73">
        <v>42200</v>
      </c>
      <c r="O24" s="73">
        <v>0</v>
      </c>
      <c r="P24" s="73">
        <v>0</v>
      </c>
      <c r="Q24" s="73">
        <v>42200</v>
      </c>
      <c r="R24" s="31">
        <f>Q24+P24+O24</f>
        <v>42200</v>
      </c>
      <c r="S24" s="72"/>
      <c r="T24" s="72"/>
      <c r="U24" s="72">
        <v>52</v>
      </c>
      <c r="V24" s="72">
        <v>53</v>
      </c>
      <c r="W24" s="72">
        <f t="shared" si="4"/>
        <v>105</v>
      </c>
      <c r="X24" s="73"/>
      <c r="Y24" s="73"/>
      <c r="Z24" s="73"/>
      <c r="AA24" s="72">
        <v>194</v>
      </c>
      <c r="AB24" s="72">
        <v>202</v>
      </c>
    </row>
    <row r="25" spans="1:28">
      <c r="A25" s="10" t="s">
        <v>138</v>
      </c>
      <c r="B25" s="13" t="s">
        <v>62</v>
      </c>
      <c r="C25" s="8" t="s">
        <v>27</v>
      </c>
      <c r="D25" s="8" t="s">
        <v>23</v>
      </c>
      <c r="E25" s="8" t="s">
        <v>57</v>
      </c>
      <c r="F25" s="8" t="s">
        <v>57</v>
      </c>
      <c r="G25" s="8" t="s">
        <v>18</v>
      </c>
      <c r="H25" s="8" t="s">
        <v>19</v>
      </c>
      <c r="I25" s="8" t="s">
        <v>20</v>
      </c>
      <c r="J25" s="8" t="s">
        <v>18</v>
      </c>
      <c r="K25" s="9">
        <f>K26+K27</f>
        <v>1685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151</v>
      </c>
      <c r="B26" s="15" t="s">
        <v>155</v>
      </c>
      <c r="C26" s="8" t="s">
        <v>27</v>
      </c>
      <c r="D26" s="8" t="s">
        <v>23</v>
      </c>
      <c r="E26" s="8" t="s">
        <v>57</v>
      </c>
      <c r="F26" s="8" t="s">
        <v>57</v>
      </c>
      <c r="G26" s="8" t="s">
        <v>64</v>
      </c>
      <c r="H26" s="8" t="s">
        <v>60</v>
      </c>
      <c r="I26" s="8" t="s">
        <v>20</v>
      </c>
      <c r="J26" s="8" t="s">
        <v>29</v>
      </c>
      <c r="K26" s="9">
        <v>444</v>
      </c>
      <c r="L26" s="73"/>
      <c r="M26" s="73"/>
      <c r="N26" s="73"/>
      <c r="O26" s="73"/>
      <c r="P26" s="73"/>
      <c r="Q26" s="73"/>
      <c r="R26" s="31"/>
      <c r="S26" s="72">
        <v>50</v>
      </c>
      <c r="T26" s="72">
        <v>50</v>
      </c>
      <c r="U26" s="72">
        <v>120</v>
      </c>
      <c r="V26" s="72">
        <v>120</v>
      </c>
      <c r="W26" s="72">
        <f t="shared" si="4"/>
        <v>340</v>
      </c>
      <c r="X26" s="73"/>
      <c r="Y26" s="73"/>
      <c r="Z26" s="73"/>
      <c r="AA26" s="72">
        <v>495</v>
      </c>
      <c r="AB26" s="72">
        <v>515</v>
      </c>
    </row>
    <row r="27" spans="1:28" ht="30.75" customHeight="1">
      <c r="A27" s="10" t="s">
        <v>152</v>
      </c>
      <c r="B27" s="1" t="s">
        <v>63</v>
      </c>
      <c r="C27" s="8" t="s">
        <v>27</v>
      </c>
      <c r="D27" s="8" t="s">
        <v>23</v>
      </c>
      <c r="E27" s="8" t="s">
        <v>57</v>
      </c>
      <c r="F27" s="8" t="s">
        <v>57</v>
      </c>
      <c r="G27" s="8" t="s">
        <v>149</v>
      </c>
      <c r="H27" s="8" t="s">
        <v>60</v>
      </c>
      <c r="I27" s="8" t="s">
        <v>20</v>
      </c>
      <c r="J27" s="8" t="s">
        <v>29</v>
      </c>
      <c r="K27" s="9">
        <v>1241</v>
      </c>
      <c r="L27" s="73">
        <v>280600</v>
      </c>
      <c r="M27" s="73">
        <v>259200</v>
      </c>
      <c r="N27" s="73">
        <v>296600</v>
      </c>
      <c r="O27" s="75">
        <v>98866</v>
      </c>
      <c r="P27" s="75">
        <v>98866</v>
      </c>
      <c r="Q27" s="76">
        <v>98868</v>
      </c>
      <c r="R27" s="31">
        <f>Q27+P27+O27</f>
        <v>296600</v>
      </c>
      <c r="S27" s="42">
        <v>121.5</v>
      </c>
      <c r="T27" s="42">
        <v>121.6</v>
      </c>
      <c r="U27" s="72">
        <v>275</v>
      </c>
      <c r="V27" s="72">
        <v>275</v>
      </c>
      <c r="W27" s="72">
        <f t="shared" si="4"/>
        <v>793.1</v>
      </c>
      <c r="X27" s="73"/>
      <c r="Y27" s="73"/>
      <c r="Z27" s="73"/>
      <c r="AA27" s="72">
        <v>1490</v>
      </c>
      <c r="AB27" s="72">
        <v>1550</v>
      </c>
    </row>
    <row r="28" spans="1:28" ht="0.75" hidden="1" customHeight="1">
      <c r="A28" s="14" t="s">
        <v>128</v>
      </c>
      <c r="B28" s="16" t="s">
        <v>66</v>
      </c>
      <c r="C28" s="4" t="s">
        <v>18</v>
      </c>
      <c r="D28" s="4" t="s">
        <v>23</v>
      </c>
      <c r="E28" s="4" t="s">
        <v>67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5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78</v>
      </c>
      <c r="B29" s="15" t="s">
        <v>69</v>
      </c>
      <c r="C29" s="8" t="s">
        <v>148</v>
      </c>
      <c r="D29" s="8" t="s">
        <v>23</v>
      </c>
      <c r="E29" s="8" t="s">
        <v>67</v>
      </c>
      <c r="F29" s="8" t="s">
        <v>71</v>
      </c>
      <c r="G29" s="8" t="s">
        <v>32</v>
      </c>
      <c r="H29" s="8" t="s">
        <v>24</v>
      </c>
      <c r="I29" s="8" t="s">
        <v>20</v>
      </c>
      <c r="J29" s="8" t="s">
        <v>29</v>
      </c>
      <c r="K29" s="9">
        <v>0</v>
      </c>
      <c r="L29" s="73"/>
      <c r="M29" s="73"/>
      <c r="N29" s="73"/>
      <c r="O29" s="75"/>
      <c r="P29" s="75"/>
      <c r="Q29" s="76"/>
      <c r="R29" s="31"/>
      <c r="S29" s="72"/>
      <c r="T29" s="72"/>
      <c r="U29" s="72"/>
      <c r="V29" s="72"/>
      <c r="W29" s="72">
        <f t="shared" si="4"/>
        <v>0</v>
      </c>
      <c r="X29" s="73"/>
      <c r="Y29" s="73"/>
      <c r="Z29" s="73"/>
      <c r="AA29" s="72">
        <v>0</v>
      </c>
      <c r="AB29" s="72">
        <v>0</v>
      </c>
    </row>
    <row r="30" spans="1:28" ht="49.5" customHeight="1">
      <c r="A30" s="14" t="s">
        <v>117</v>
      </c>
      <c r="B30" s="17" t="s">
        <v>73</v>
      </c>
      <c r="C30" s="4" t="s">
        <v>18</v>
      </c>
      <c r="D30" s="4" t="s">
        <v>23</v>
      </c>
      <c r="E30" s="4" t="s">
        <v>74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5">
        <f>K31+K33+K34</f>
        <v>300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75</v>
      </c>
      <c r="B31" s="19" t="s">
        <v>76</v>
      </c>
      <c r="C31" s="20" t="s">
        <v>18</v>
      </c>
      <c r="D31" s="20">
        <v>1</v>
      </c>
      <c r="E31" s="20">
        <v>11</v>
      </c>
      <c r="F31" s="20" t="s">
        <v>54</v>
      </c>
      <c r="G31" s="20" t="s">
        <v>18</v>
      </c>
      <c r="H31" s="20" t="s">
        <v>19</v>
      </c>
      <c r="I31" s="20" t="s">
        <v>20</v>
      </c>
      <c r="J31" s="20" t="s">
        <v>77</v>
      </c>
      <c r="K31" s="21">
        <f>K32</f>
        <v>300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9" customFormat="1" ht="69" customHeight="1">
      <c r="A32" s="38"/>
      <c r="B32" s="39" t="s">
        <v>177</v>
      </c>
      <c r="C32" s="40" t="s">
        <v>148</v>
      </c>
      <c r="D32" s="40" t="s">
        <v>23</v>
      </c>
      <c r="E32" s="40" t="s">
        <v>74</v>
      </c>
      <c r="F32" s="40" t="s">
        <v>54</v>
      </c>
      <c r="G32" s="41" t="s">
        <v>137</v>
      </c>
      <c r="H32" s="40" t="s">
        <v>60</v>
      </c>
      <c r="I32" s="40" t="s">
        <v>20</v>
      </c>
      <c r="J32" s="40" t="s">
        <v>77</v>
      </c>
      <c r="K32" s="42">
        <v>300</v>
      </c>
      <c r="L32" s="77">
        <v>258700</v>
      </c>
      <c r="M32" s="77">
        <v>258700</v>
      </c>
      <c r="N32" s="77">
        <v>258800</v>
      </c>
      <c r="O32" s="77">
        <v>86200</v>
      </c>
      <c r="P32" s="77">
        <v>86300</v>
      </c>
      <c r="Q32" s="77">
        <v>86300</v>
      </c>
      <c r="R32" s="78">
        <f>Q32+P32+O32</f>
        <v>258800</v>
      </c>
      <c r="S32" s="79">
        <v>302</v>
      </c>
      <c r="T32" s="79">
        <v>302</v>
      </c>
      <c r="U32" s="79">
        <v>302</v>
      </c>
      <c r="V32" s="79">
        <v>302</v>
      </c>
      <c r="W32" s="79">
        <f t="shared" si="4"/>
        <v>1208</v>
      </c>
      <c r="X32" s="80">
        <v>230</v>
      </c>
      <c r="Y32" s="77"/>
      <c r="Z32" s="77"/>
      <c r="AA32" s="79">
        <v>330</v>
      </c>
      <c r="AB32" s="79">
        <v>340</v>
      </c>
    </row>
    <row r="33" spans="1:28" s="69" customFormat="1" ht="44.25" hidden="1" customHeight="1">
      <c r="A33" s="38" t="s">
        <v>138</v>
      </c>
      <c r="B33" s="39" t="s">
        <v>136</v>
      </c>
      <c r="C33" s="41" t="s">
        <v>102</v>
      </c>
      <c r="D33" s="41" t="s">
        <v>23</v>
      </c>
      <c r="E33" s="41" t="s">
        <v>74</v>
      </c>
      <c r="F33" s="41" t="s">
        <v>54</v>
      </c>
      <c r="G33" s="41" t="s">
        <v>135</v>
      </c>
      <c r="H33" s="41" t="s">
        <v>60</v>
      </c>
      <c r="I33" s="41" t="s">
        <v>20</v>
      </c>
      <c r="J33" s="41" t="s">
        <v>77</v>
      </c>
      <c r="K33" s="42">
        <v>0</v>
      </c>
      <c r="L33" s="77"/>
      <c r="M33" s="77"/>
      <c r="N33" s="77"/>
      <c r="O33" s="77"/>
      <c r="P33" s="77"/>
      <c r="Q33" s="77"/>
      <c r="R33" s="78"/>
      <c r="S33" s="79"/>
      <c r="T33" s="79"/>
      <c r="U33" s="79"/>
      <c r="V33" s="79"/>
      <c r="W33" s="79"/>
      <c r="X33" s="77"/>
      <c r="Y33" s="77"/>
      <c r="Z33" s="77"/>
      <c r="AA33" s="79">
        <v>0</v>
      </c>
      <c r="AB33" s="79">
        <v>0</v>
      </c>
    </row>
    <row r="34" spans="1:28" s="69" customFormat="1" ht="28.5" hidden="1" customHeight="1">
      <c r="A34" s="38" t="s">
        <v>139</v>
      </c>
      <c r="B34" s="39" t="s">
        <v>79</v>
      </c>
      <c r="C34" s="41" t="s">
        <v>102</v>
      </c>
      <c r="D34" s="41" t="s">
        <v>23</v>
      </c>
      <c r="E34" s="41" t="s">
        <v>74</v>
      </c>
      <c r="F34" s="41" t="s">
        <v>80</v>
      </c>
      <c r="G34" s="41" t="s">
        <v>81</v>
      </c>
      <c r="H34" s="41" t="s">
        <v>60</v>
      </c>
      <c r="I34" s="41" t="s">
        <v>20</v>
      </c>
      <c r="J34" s="41" t="s">
        <v>77</v>
      </c>
      <c r="K34" s="42">
        <v>0</v>
      </c>
      <c r="L34" s="77"/>
      <c r="M34" s="77"/>
      <c r="N34" s="77"/>
      <c r="O34" s="77"/>
      <c r="P34" s="77"/>
      <c r="Q34" s="77"/>
      <c r="R34" s="78"/>
      <c r="S34" s="79"/>
      <c r="T34" s="79"/>
      <c r="U34" s="79"/>
      <c r="V34" s="79"/>
      <c r="W34" s="79"/>
      <c r="X34" s="77">
        <v>20</v>
      </c>
      <c r="Y34" s="77"/>
      <c r="Z34" s="77"/>
      <c r="AA34" s="79">
        <v>0</v>
      </c>
      <c r="AB34" s="79">
        <v>0</v>
      </c>
    </row>
    <row r="35" spans="1:28" s="69" customFormat="1" ht="28.5" customHeight="1">
      <c r="A35" s="43" t="s">
        <v>142</v>
      </c>
      <c r="B35" s="44" t="s">
        <v>144</v>
      </c>
      <c r="C35" s="45" t="s">
        <v>18</v>
      </c>
      <c r="D35" s="45" t="s">
        <v>23</v>
      </c>
      <c r="E35" s="45" t="s">
        <v>140</v>
      </c>
      <c r="F35" s="45" t="s">
        <v>28</v>
      </c>
      <c r="G35" s="45" t="s">
        <v>18</v>
      </c>
      <c r="H35" s="45" t="s">
        <v>60</v>
      </c>
      <c r="I35" s="45" t="s">
        <v>20</v>
      </c>
      <c r="J35" s="45" t="s">
        <v>141</v>
      </c>
      <c r="K35" s="46">
        <f>K36</f>
        <v>250</v>
      </c>
      <c r="L35" s="46">
        <f t="shared" ref="L35:AB35" si="12">L36</f>
        <v>0</v>
      </c>
      <c r="M35" s="46">
        <f t="shared" si="12"/>
        <v>0</v>
      </c>
      <c r="N35" s="46">
        <f t="shared" si="12"/>
        <v>0</v>
      </c>
      <c r="O35" s="46">
        <f t="shared" si="12"/>
        <v>0</v>
      </c>
      <c r="P35" s="46">
        <f t="shared" si="12"/>
        <v>0</v>
      </c>
      <c r="Q35" s="46">
        <f t="shared" si="12"/>
        <v>0</v>
      </c>
      <c r="R35" s="46">
        <f t="shared" si="12"/>
        <v>0</v>
      </c>
      <c r="S35" s="46">
        <f t="shared" si="12"/>
        <v>0</v>
      </c>
      <c r="T35" s="46">
        <f t="shared" si="12"/>
        <v>0</v>
      </c>
      <c r="U35" s="46">
        <f t="shared" si="12"/>
        <v>0</v>
      </c>
      <c r="V35" s="46">
        <f t="shared" si="12"/>
        <v>0</v>
      </c>
      <c r="W35" s="46">
        <f t="shared" si="12"/>
        <v>0</v>
      </c>
      <c r="X35" s="46">
        <f t="shared" si="12"/>
        <v>10</v>
      </c>
      <c r="Y35" s="46">
        <f t="shared" si="12"/>
        <v>0</v>
      </c>
      <c r="Z35" s="46">
        <f t="shared" si="12"/>
        <v>0</v>
      </c>
      <c r="AA35" s="46">
        <f t="shared" si="12"/>
        <v>65</v>
      </c>
      <c r="AB35" s="46">
        <f t="shared" si="12"/>
        <v>66</v>
      </c>
    </row>
    <row r="36" spans="1:28" s="69" customFormat="1" ht="28.5" customHeight="1">
      <c r="A36" s="38" t="s">
        <v>143</v>
      </c>
      <c r="B36" s="39" t="s">
        <v>178</v>
      </c>
      <c r="C36" s="41" t="s">
        <v>148</v>
      </c>
      <c r="D36" s="41" t="s">
        <v>23</v>
      </c>
      <c r="E36" s="41" t="s">
        <v>140</v>
      </c>
      <c r="F36" s="41" t="s">
        <v>28</v>
      </c>
      <c r="G36" s="41" t="s">
        <v>145</v>
      </c>
      <c r="H36" s="41" t="s">
        <v>60</v>
      </c>
      <c r="I36" s="41" t="s">
        <v>20</v>
      </c>
      <c r="J36" s="41" t="s">
        <v>141</v>
      </c>
      <c r="K36" s="42">
        <v>250</v>
      </c>
      <c r="L36" s="77"/>
      <c r="M36" s="77"/>
      <c r="N36" s="77"/>
      <c r="O36" s="77"/>
      <c r="P36" s="77"/>
      <c r="Q36" s="77"/>
      <c r="R36" s="78"/>
      <c r="S36" s="79"/>
      <c r="T36" s="79"/>
      <c r="U36" s="79"/>
      <c r="V36" s="79"/>
      <c r="W36" s="79"/>
      <c r="X36" s="77">
        <v>10</v>
      </c>
      <c r="Y36" s="77"/>
      <c r="Z36" s="77"/>
      <c r="AA36" s="79">
        <v>65</v>
      </c>
      <c r="AB36" s="79">
        <v>66</v>
      </c>
    </row>
    <row r="37" spans="1:28" ht="19.5" customHeight="1">
      <c r="A37" s="14" t="s">
        <v>86</v>
      </c>
      <c r="B37" s="6" t="s">
        <v>82</v>
      </c>
      <c r="C37" s="4" t="s">
        <v>18</v>
      </c>
      <c r="D37" s="4" t="s">
        <v>23</v>
      </c>
      <c r="E37" s="4" t="s">
        <v>83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84</v>
      </c>
      <c r="K37" s="5">
        <f>K38</f>
        <v>2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174</v>
      </c>
      <c r="B38" s="23" t="s">
        <v>179</v>
      </c>
      <c r="C38" s="8" t="s">
        <v>148</v>
      </c>
      <c r="D38" s="8" t="s">
        <v>23</v>
      </c>
      <c r="E38" s="8" t="s">
        <v>83</v>
      </c>
      <c r="F38" s="8" t="s">
        <v>85</v>
      </c>
      <c r="G38" s="8" t="s">
        <v>36</v>
      </c>
      <c r="H38" s="8" t="s">
        <v>28</v>
      </c>
      <c r="I38" s="8" t="s">
        <v>20</v>
      </c>
      <c r="J38" s="8" t="s">
        <v>84</v>
      </c>
      <c r="K38" s="9">
        <v>2</v>
      </c>
      <c r="L38" s="73"/>
      <c r="M38" s="73"/>
      <c r="N38" s="73"/>
      <c r="O38" s="73"/>
      <c r="P38" s="73"/>
      <c r="Q38" s="73"/>
      <c r="R38" s="31"/>
      <c r="S38" s="72"/>
      <c r="T38" s="72"/>
      <c r="U38" s="72"/>
      <c r="V38" s="72"/>
      <c r="W38" s="72"/>
      <c r="X38" s="73"/>
      <c r="Y38" s="73"/>
      <c r="Z38" s="73"/>
      <c r="AA38" s="72">
        <v>10</v>
      </c>
      <c r="AB38" s="72">
        <v>10</v>
      </c>
    </row>
    <row r="39" spans="1:28" ht="22.5" customHeight="1">
      <c r="A39" s="10" t="s">
        <v>175</v>
      </c>
      <c r="B39" s="24" t="s">
        <v>87</v>
      </c>
      <c r="C39" s="4" t="s">
        <v>18</v>
      </c>
      <c r="D39" s="4" t="s">
        <v>23</v>
      </c>
      <c r="E39" s="4" t="s">
        <v>88</v>
      </c>
      <c r="F39" s="4" t="s">
        <v>19</v>
      </c>
      <c r="G39" s="4" t="s">
        <v>18</v>
      </c>
      <c r="H39" s="4" t="s">
        <v>60</v>
      </c>
      <c r="I39" s="4" t="s">
        <v>20</v>
      </c>
      <c r="J39" s="4" t="s">
        <v>18</v>
      </c>
      <c r="K39" s="5">
        <f>K40+K41</f>
        <v>3000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89</v>
      </c>
      <c r="B40" s="25" t="s">
        <v>157</v>
      </c>
      <c r="C40" s="8" t="s">
        <v>18</v>
      </c>
      <c r="D40" s="8" t="s">
        <v>23</v>
      </c>
      <c r="E40" s="8" t="s">
        <v>88</v>
      </c>
      <c r="F40" s="8" t="s">
        <v>57</v>
      </c>
      <c r="G40" s="8" t="s">
        <v>90</v>
      </c>
      <c r="H40" s="8" t="s">
        <v>60</v>
      </c>
      <c r="I40" s="8" t="s">
        <v>20</v>
      </c>
      <c r="J40" s="8" t="s">
        <v>91</v>
      </c>
      <c r="K40" s="9">
        <v>0</v>
      </c>
      <c r="L40" s="73"/>
      <c r="M40" s="73"/>
      <c r="N40" s="73"/>
      <c r="O40" s="73"/>
      <c r="P40" s="73"/>
      <c r="Q40" s="73"/>
      <c r="R40" s="31"/>
      <c r="S40" s="72">
        <v>35</v>
      </c>
      <c r="T40" s="72">
        <v>35</v>
      </c>
      <c r="U40" s="72">
        <v>35</v>
      </c>
      <c r="V40" s="72">
        <v>35</v>
      </c>
      <c r="W40" s="72">
        <f t="shared" si="4"/>
        <v>140</v>
      </c>
      <c r="X40" s="73"/>
      <c r="Y40" s="73"/>
      <c r="Z40" s="73"/>
      <c r="AA40" s="72"/>
      <c r="AB40" s="72"/>
    </row>
    <row r="41" spans="1:28" ht="33.75" customHeight="1">
      <c r="A41" s="10" t="s">
        <v>176</v>
      </c>
      <c r="B41" s="25" t="s">
        <v>180</v>
      </c>
      <c r="C41" s="8" t="s">
        <v>148</v>
      </c>
      <c r="D41" s="8" t="s">
        <v>23</v>
      </c>
      <c r="E41" s="8" t="s">
        <v>88</v>
      </c>
      <c r="F41" s="8" t="s">
        <v>28</v>
      </c>
      <c r="G41" s="8" t="s">
        <v>158</v>
      </c>
      <c r="H41" s="8" t="s">
        <v>60</v>
      </c>
      <c r="I41" s="8" t="s">
        <v>20</v>
      </c>
      <c r="J41" s="8" t="s">
        <v>159</v>
      </c>
      <c r="K41" s="9">
        <v>3000</v>
      </c>
      <c r="L41" s="73"/>
      <c r="M41" s="73"/>
      <c r="N41" s="73"/>
      <c r="O41" s="73"/>
      <c r="P41" s="73"/>
      <c r="Q41" s="73"/>
      <c r="R41" s="31"/>
      <c r="S41" s="81"/>
      <c r="T41" s="81"/>
      <c r="U41" s="81"/>
      <c r="V41" s="81"/>
      <c r="W41" s="81"/>
      <c r="X41" s="73"/>
      <c r="Y41" s="73"/>
      <c r="Z41" s="73"/>
      <c r="AA41" s="72">
        <v>0</v>
      </c>
      <c r="AB41" s="72">
        <v>0</v>
      </c>
    </row>
    <row r="42" spans="1:28">
      <c r="A42" s="14" t="s">
        <v>92</v>
      </c>
      <c r="B42" s="26" t="s">
        <v>93</v>
      </c>
      <c r="C42" s="4" t="s">
        <v>18</v>
      </c>
      <c r="D42" s="4" t="s">
        <v>94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5">
        <f>K43+K59</f>
        <v>2467</v>
      </c>
      <c r="L42" s="5">
        <f t="shared" ref="L42:AB42" si="15">L43+L59</f>
        <v>77000</v>
      </c>
      <c r="M42" s="5">
        <f t="shared" si="15"/>
        <v>216000</v>
      </c>
      <c r="N42" s="5">
        <f t="shared" si="15"/>
        <v>0</v>
      </c>
      <c r="O42" s="5">
        <f t="shared" si="15"/>
        <v>0</v>
      </c>
      <c r="P42" s="5">
        <f t="shared" si="15"/>
        <v>0</v>
      </c>
      <c r="Q42" s="5">
        <f t="shared" si="15"/>
        <v>0</v>
      </c>
      <c r="R42" s="5">
        <f t="shared" si="15"/>
        <v>0</v>
      </c>
      <c r="S42" s="5">
        <f t="shared" si="15"/>
        <v>0</v>
      </c>
      <c r="T42" s="5">
        <f t="shared" si="15"/>
        <v>0</v>
      </c>
      <c r="U42" s="5">
        <f t="shared" si="15"/>
        <v>0</v>
      </c>
      <c r="V42" s="5">
        <f t="shared" si="15"/>
        <v>0</v>
      </c>
      <c r="W42" s="5">
        <f t="shared" si="15"/>
        <v>0</v>
      </c>
      <c r="X42" s="5">
        <f t="shared" si="15"/>
        <v>0</v>
      </c>
      <c r="Y42" s="5">
        <f t="shared" si="15"/>
        <v>0</v>
      </c>
      <c r="Z42" s="5">
        <f t="shared" si="15"/>
        <v>0</v>
      </c>
      <c r="AA42" s="5">
        <f t="shared" si="15"/>
        <v>2267</v>
      </c>
      <c r="AB42" s="5">
        <f t="shared" si="15"/>
        <v>2150</v>
      </c>
    </row>
    <row r="43" spans="1:28">
      <c r="A43" s="27"/>
      <c r="B43" s="6" t="s">
        <v>95</v>
      </c>
      <c r="C43" s="4" t="s">
        <v>18</v>
      </c>
      <c r="D43" s="4" t="s">
        <v>94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5">
        <f>K44+K46+K62+K66+K49</f>
        <v>2467</v>
      </c>
      <c r="L43" s="5">
        <f t="shared" ref="L43:AB43" si="16">L44+L46+L62+L66</f>
        <v>77000</v>
      </c>
      <c r="M43" s="5">
        <f t="shared" si="16"/>
        <v>216000</v>
      </c>
      <c r="N43" s="5">
        <f t="shared" si="16"/>
        <v>0</v>
      </c>
      <c r="O43" s="5">
        <f t="shared" si="16"/>
        <v>0</v>
      </c>
      <c r="P43" s="5">
        <f t="shared" si="16"/>
        <v>0</v>
      </c>
      <c r="Q43" s="5">
        <f t="shared" si="16"/>
        <v>0</v>
      </c>
      <c r="R43" s="5">
        <f t="shared" si="16"/>
        <v>0</v>
      </c>
      <c r="S43" s="5">
        <f t="shared" si="16"/>
        <v>0</v>
      </c>
      <c r="T43" s="5">
        <f t="shared" si="16"/>
        <v>0</v>
      </c>
      <c r="U43" s="5">
        <f t="shared" si="16"/>
        <v>0</v>
      </c>
      <c r="V43" s="5">
        <f t="shared" si="16"/>
        <v>0</v>
      </c>
      <c r="W43" s="5">
        <f t="shared" si="16"/>
        <v>0</v>
      </c>
      <c r="X43" s="5">
        <f t="shared" si="16"/>
        <v>0</v>
      </c>
      <c r="Y43" s="5">
        <f t="shared" si="16"/>
        <v>0</v>
      </c>
      <c r="Z43" s="5">
        <f t="shared" si="16"/>
        <v>0</v>
      </c>
      <c r="AA43" s="5">
        <f t="shared" si="16"/>
        <v>2267</v>
      </c>
      <c r="AB43" s="5">
        <f t="shared" si="16"/>
        <v>2150</v>
      </c>
    </row>
    <row r="44" spans="1:28">
      <c r="A44" s="14" t="s">
        <v>21</v>
      </c>
      <c r="B44" s="6" t="s">
        <v>96</v>
      </c>
      <c r="C44" s="4" t="s">
        <v>18</v>
      </c>
      <c r="D44" s="4" t="s">
        <v>94</v>
      </c>
      <c r="E44" s="4" t="s">
        <v>28</v>
      </c>
      <c r="F44" s="4" t="s">
        <v>163</v>
      </c>
      <c r="G44" s="4" t="s">
        <v>18</v>
      </c>
      <c r="H44" s="4" t="s">
        <v>19</v>
      </c>
      <c r="I44" s="4" t="s">
        <v>20</v>
      </c>
      <c r="J44" s="4" t="s">
        <v>97</v>
      </c>
      <c r="K44" s="5">
        <f>K45</f>
        <v>2262</v>
      </c>
      <c r="L44" s="5">
        <f t="shared" ref="L44:AB44" si="17">L45</f>
        <v>77000</v>
      </c>
      <c r="M44" s="5">
        <f t="shared" si="17"/>
        <v>216000</v>
      </c>
      <c r="N44" s="5">
        <f t="shared" si="17"/>
        <v>0</v>
      </c>
      <c r="O44" s="5">
        <f t="shared" si="17"/>
        <v>0</v>
      </c>
      <c r="P44" s="5">
        <f t="shared" si="17"/>
        <v>0</v>
      </c>
      <c r="Q44" s="5">
        <f t="shared" si="17"/>
        <v>0</v>
      </c>
      <c r="R44" s="5">
        <f t="shared" si="17"/>
        <v>0</v>
      </c>
      <c r="S44" s="5">
        <f t="shared" si="17"/>
        <v>0</v>
      </c>
      <c r="T44" s="5">
        <f t="shared" si="17"/>
        <v>0</v>
      </c>
      <c r="U44" s="5">
        <f t="shared" si="17"/>
        <v>0</v>
      </c>
      <c r="V44" s="5">
        <f t="shared" si="17"/>
        <v>0</v>
      </c>
      <c r="W44" s="5">
        <f t="shared" si="17"/>
        <v>0</v>
      </c>
      <c r="X44" s="5">
        <f t="shared" si="17"/>
        <v>0</v>
      </c>
      <c r="Y44" s="5">
        <f t="shared" si="17"/>
        <v>0</v>
      </c>
      <c r="Z44" s="5">
        <f t="shared" si="17"/>
        <v>0</v>
      </c>
      <c r="AA44" s="5">
        <f t="shared" si="17"/>
        <v>2078</v>
      </c>
      <c r="AB44" s="5">
        <f t="shared" si="17"/>
        <v>1961</v>
      </c>
    </row>
    <row r="45" spans="1:28" ht="38.25" customHeight="1">
      <c r="A45" s="10" t="s">
        <v>98</v>
      </c>
      <c r="B45" s="15" t="s">
        <v>99</v>
      </c>
      <c r="C45" s="22" t="s">
        <v>148</v>
      </c>
      <c r="D45" s="8" t="s">
        <v>94</v>
      </c>
      <c r="E45" s="8" t="s">
        <v>28</v>
      </c>
      <c r="F45" s="8" t="s">
        <v>163</v>
      </c>
      <c r="G45" s="8" t="s">
        <v>100</v>
      </c>
      <c r="H45" s="8" t="s">
        <v>60</v>
      </c>
      <c r="I45" s="8" t="s">
        <v>20</v>
      </c>
      <c r="J45" s="8" t="s">
        <v>97</v>
      </c>
      <c r="K45" s="9">
        <v>2262</v>
      </c>
      <c r="L45" s="73">
        <v>77000</v>
      </c>
      <c r="M45" s="73">
        <v>216000</v>
      </c>
      <c r="N45" s="73">
        <v>0</v>
      </c>
      <c r="O45" s="73">
        <v>0</v>
      </c>
      <c r="P45" s="73">
        <v>0</v>
      </c>
      <c r="Q45" s="73">
        <v>0</v>
      </c>
      <c r="R45" s="31">
        <f>Q45+P45+O45</f>
        <v>0</v>
      </c>
      <c r="S45" s="73"/>
      <c r="T45" s="73"/>
      <c r="U45" s="73"/>
      <c r="V45" s="73"/>
      <c r="W45" s="73">
        <f t="shared" si="4"/>
        <v>0</v>
      </c>
      <c r="X45" s="73"/>
      <c r="Y45" s="73"/>
      <c r="Z45" s="73"/>
      <c r="AA45" s="72">
        <v>2078</v>
      </c>
      <c r="AB45" s="72">
        <v>1961</v>
      </c>
    </row>
    <row r="46" spans="1:28">
      <c r="A46" s="14" t="s">
        <v>52</v>
      </c>
      <c r="B46" s="6" t="s">
        <v>101</v>
      </c>
      <c r="C46" s="4" t="s">
        <v>18</v>
      </c>
      <c r="D46" s="4" t="s">
        <v>94</v>
      </c>
      <c r="E46" s="4" t="s">
        <v>28</v>
      </c>
      <c r="F46" s="4" t="s">
        <v>162</v>
      </c>
      <c r="G46" s="4" t="s">
        <v>18</v>
      </c>
      <c r="H46" s="4" t="s">
        <v>19</v>
      </c>
      <c r="I46" s="4" t="s">
        <v>20</v>
      </c>
      <c r="J46" s="4" t="s">
        <v>97</v>
      </c>
      <c r="K46" s="5">
        <f>K47+K48</f>
        <v>205</v>
      </c>
      <c r="L46" s="5">
        <f t="shared" ref="L46:AB46" si="18">L47+L48</f>
        <v>0</v>
      </c>
      <c r="M46" s="5">
        <f t="shared" si="18"/>
        <v>0</v>
      </c>
      <c r="N46" s="5">
        <f t="shared" si="18"/>
        <v>0</v>
      </c>
      <c r="O46" s="5">
        <f t="shared" si="18"/>
        <v>0</v>
      </c>
      <c r="P46" s="5">
        <f t="shared" si="18"/>
        <v>0</v>
      </c>
      <c r="Q46" s="5">
        <f t="shared" si="18"/>
        <v>0</v>
      </c>
      <c r="R46" s="5">
        <f t="shared" si="18"/>
        <v>0</v>
      </c>
      <c r="S46" s="5">
        <f t="shared" si="18"/>
        <v>0</v>
      </c>
      <c r="T46" s="5">
        <f t="shared" si="18"/>
        <v>0</v>
      </c>
      <c r="U46" s="5">
        <f t="shared" si="18"/>
        <v>0</v>
      </c>
      <c r="V46" s="5">
        <f t="shared" si="18"/>
        <v>0</v>
      </c>
      <c r="W46" s="5">
        <f t="shared" si="18"/>
        <v>0</v>
      </c>
      <c r="X46" s="5">
        <f t="shared" si="18"/>
        <v>0</v>
      </c>
      <c r="Y46" s="5">
        <f t="shared" si="18"/>
        <v>0</v>
      </c>
      <c r="Z46" s="5">
        <f t="shared" si="18"/>
        <v>0</v>
      </c>
      <c r="AA46" s="5">
        <f t="shared" si="18"/>
        <v>189</v>
      </c>
      <c r="AB46" s="5">
        <f t="shared" si="18"/>
        <v>189</v>
      </c>
    </row>
    <row r="47" spans="1:28" ht="48" customHeight="1">
      <c r="A47" s="10" t="s">
        <v>58</v>
      </c>
      <c r="B47" s="15" t="s">
        <v>153</v>
      </c>
      <c r="C47" s="8" t="s">
        <v>148</v>
      </c>
      <c r="D47" s="8" t="s">
        <v>94</v>
      </c>
      <c r="E47" s="8" t="s">
        <v>28</v>
      </c>
      <c r="F47" s="8" t="s">
        <v>160</v>
      </c>
      <c r="G47" s="8" t="s">
        <v>161</v>
      </c>
      <c r="H47" s="8" t="s">
        <v>60</v>
      </c>
      <c r="I47" s="8" t="s">
        <v>20</v>
      </c>
      <c r="J47" s="8" t="s">
        <v>97</v>
      </c>
      <c r="K47" s="9">
        <v>203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f>Q47+P47+O47</f>
        <v>0</v>
      </c>
      <c r="S47" s="73"/>
      <c r="T47" s="73"/>
      <c r="U47" s="73"/>
      <c r="V47" s="73"/>
      <c r="W47" s="73">
        <f t="shared" si="4"/>
        <v>0</v>
      </c>
      <c r="X47" s="73"/>
      <c r="Y47" s="73"/>
      <c r="Z47" s="73"/>
      <c r="AA47" s="72">
        <v>187</v>
      </c>
      <c r="AB47" s="72">
        <v>187</v>
      </c>
    </row>
    <row r="48" spans="1:28" ht="35.25" customHeight="1">
      <c r="A48" s="10" t="s">
        <v>61</v>
      </c>
      <c r="B48" s="15" t="s">
        <v>181</v>
      </c>
      <c r="C48" s="8" t="s">
        <v>148</v>
      </c>
      <c r="D48" s="8" t="s">
        <v>94</v>
      </c>
      <c r="E48" s="8" t="s">
        <v>28</v>
      </c>
      <c r="F48" s="8" t="s">
        <v>162</v>
      </c>
      <c r="G48" s="8" t="s">
        <v>102</v>
      </c>
      <c r="H48" s="8" t="s">
        <v>60</v>
      </c>
      <c r="I48" s="8" t="s">
        <v>20</v>
      </c>
      <c r="J48" s="8" t="s">
        <v>97</v>
      </c>
      <c r="K48" s="9">
        <v>2</v>
      </c>
      <c r="L48" s="31"/>
      <c r="M48" s="31"/>
      <c r="N48" s="31"/>
      <c r="O48" s="31"/>
      <c r="P48" s="31"/>
      <c r="Q48" s="31"/>
      <c r="R48" s="31"/>
      <c r="S48" s="73"/>
      <c r="T48" s="73"/>
      <c r="U48" s="73"/>
      <c r="V48" s="73"/>
      <c r="W48" s="73"/>
      <c r="X48" s="73"/>
      <c r="Y48" s="73"/>
      <c r="Z48" s="73"/>
      <c r="AA48" s="72">
        <v>2</v>
      </c>
      <c r="AB48" s="72">
        <v>2</v>
      </c>
    </row>
    <row r="49" spans="1:28" ht="21.75" customHeight="1">
      <c r="A49" s="14" t="s">
        <v>65</v>
      </c>
      <c r="B49" s="16" t="s">
        <v>103</v>
      </c>
      <c r="C49" s="28" t="s">
        <v>18</v>
      </c>
      <c r="D49" s="28" t="s">
        <v>94</v>
      </c>
      <c r="E49" s="28" t="s">
        <v>28</v>
      </c>
      <c r="F49" s="28" t="s">
        <v>184</v>
      </c>
      <c r="G49" s="28" t="s">
        <v>18</v>
      </c>
      <c r="H49" s="28" t="s">
        <v>19</v>
      </c>
      <c r="I49" s="28" t="s">
        <v>20</v>
      </c>
      <c r="J49" s="28" t="s">
        <v>18</v>
      </c>
      <c r="K49" s="5">
        <f>K52+K53+K54+K56+K57+K50+K51+K60</f>
        <v>0</v>
      </c>
      <c r="L49" s="62">
        <f>L52+L53+L54</f>
        <v>37800</v>
      </c>
      <c r="M49" s="62">
        <f>M52+M53+M54</f>
        <v>37700</v>
      </c>
      <c r="N49" s="62">
        <f>N52+N53+N54+N55</f>
        <v>37700</v>
      </c>
      <c r="O49" s="62">
        <f>O52+O53+O54+O55</f>
        <v>12530</v>
      </c>
      <c r="P49" s="62">
        <f>P52+P53+P54+P55</f>
        <v>12530</v>
      </c>
      <c r="Q49" s="62">
        <f>Q52+Q53+Q54+Q55</f>
        <v>12640</v>
      </c>
      <c r="R49" s="68">
        <f>Q49+P49+O49</f>
        <v>37700</v>
      </c>
      <c r="W49" s="50">
        <f t="shared" si="4"/>
        <v>0</v>
      </c>
      <c r="AA49" s="61"/>
      <c r="AB49" s="61"/>
    </row>
    <row r="50" spans="1:28" ht="28.5" hidden="1" customHeight="1">
      <c r="A50" s="10" t="s">
        <v>146</v>
      </c>
      <c r="B50" s="15" t="s">
        <v>182</v>
      </c>
      <c r="C50" s="29" t="s">
        <v>148</v>
      </c>
      <c r="D50" s="29" t="s">
        <v>94</v>
      </c>
      <c r="E50" s="29" t="s">
        <v>28</v>
      </c>
      <c r="F50" s="29" t="s">
        <v>183</v>
      </c>
      <c r="G50" s="29" t="s">
        <v>104</v>
      </c>
      <c r="H50" s="29" t="s">
        <v>60</v>
      </c>
      <c r="I50" s="29" t="s">
        <v>20</v>
      </c>
      <c r="J50" s="29" t="s">
        <v>97</v>
      </c>
      <c r="K50" s="9"/>
      <c r="L50" s="62"/>
      <c r="M50" s="62"/>
      <c r="N50" s="62"/>
      <c r="O50" s="62"/>
      <c r="P50" s="62"/>
      <c r="Q50" s="62"/>
      <c r="R50" s="68"/>
      <c r="AA50" s="61"/>
      <c r="AB50" s="61"/>
    </row>
    <row r="51" spans="1:28" ht="66" hidden="1" customHeight="1">
      <c r="A51" s="10" t="s">
        <v>186</v>
      </c>
      <c r="B51" s="15" t="s">
        <v>185</v>
      </c>
      <c r="C51" s="29" t="s">
        <v>148</v>
      </c>
      <c r="D51" s="29" t="s">
        <v>94</v>
      </c>
      <c r="E51" s="29" t="s">
        <v>28</v>
      </c>
      <c r="F51" s="29" t="s">
        <v>183</v>
      </c>
      <c r="G51" s="29" t="s">
        <v>104</v>
      </c>
      <c r="H51" s="29" t="s">
        <v>60</v>
      </c>
      <c r="I51" s="29" t="s">
        <v>20</v>
      </c>
      <c r="J51" s="29" t="s">
        <v>97</v>
      </c>
      <c r="K51" s="9"/>
      <c r="L51" s="62"/>
      <c r="M51" s="62"/>
      <c r="N51" s="62"/>
      <c r="O51" s="62"/>
      <c r="P51" s="62"/>
      <c r="Q51" s="62"/>
      <c r="R51" s="68"/>
      <c r="AA51" s="61"/>
      <c r="AB51" s="61"/>
    </row>
    <row r="52" spans="1:28" ht="30.75" hidden="1" customHeight="1">
      <c r="A52" s="14" t="s">
        <v>107</v>
      </c>
      <c r="B52" s="15" t="s">
        <v>108</v>
      </c>
      <c r="C52" s="29"/>
      <c r="D52" s="29"/>
      <c r="E52" s="29"/>
      <c r="F52" s="29"/>
      <c r="G52" s="29"/>
      <c r="H52" s="29"/>
      <c r="I52" s="29"/>
      <c r="J52" s="29"/>
      <c r="K52" s="30"/>
      <c r="L52" s="70">
        <v>37000</v>
      </c>
      <c r="M52" s="70">
        <v>37000</v>
      </c>
      <c r="N52" s="70">
        <v>37000</v>
      </c>
      <c r="O52" s="70">
        <v>12330</v>
      </c>
      <c r="P52" s="70">
        <v>12330</v>
      </c>
      <c r="Q52" s="70">
        <v>12340</v>
      </c>
      <c r="R52" s="68">
        <f>Q52+P52+O52</f>
        <v>37000</v>
      </c>
      <c r="W52" s="50">
        <f t="shared" si="4"/>
        <v>0</v>
      </c>
      <c r="AA52" s="61"/>
      <c r="AB52" s="61"/>
    </row>
    <row r="53" spans="1:28" ht="23.25" hidden="1" customHeight="1">
      <c r="A53" s="14" t="s">
        <v>109</v>
      </c>
      <c r="B53" s="15" t="s">
        <v>110</v>
      </c>
      <c r="C53" s="28"/>
      <c r="D53" s="28"/>
      <c r="E53" s="28"/>
      <c r="F53" s="28"/>
      <c r="G53" s="28"/>
      <c r="H53" s="28"/>
      <c r="I53" s="28"/>
      <c r="J53" s="28"/>
      <c r="K53" s="31"/>
      <c r="L53" s="50">
        <v>800</v>
      </c>
      <c r="M53" s="50">
        <v>700</v>
      </c>
      <c r="N53" s="50">
        <v>700</v>
      </c>
      <c r="O53" s="50">
        <v>200</v>
      </c>
      <c r="P53" s="50">
        <v>200</v>
      </c>
      <c r="Q53" s="50">
        <v>300</v>
      </c>
      <c r="R53" s="68">
        <f>Q53+P53+O53</f>
        <v>700</v>
      </c>
      <c r="W53" s="50">
        <f t="shared" si="4"/>
        <v>0</v>
      </c>
      <c r="AA53" s="61"/>
      <c r="AB53" s="61"/>
    </row>
    <row r="54" spans="1:28" ht="18" hidden="1" customHeight="1">
      <c r="A54" s="14" t="s">
        <v>111</v>
      </c>
      <c r="B54" s="15" t="s">
        <v>112</v>
      </c>
      <c r="C54" s="28" t="s">
        <v>18</v>
      </c>
      <c r="D54" s="28" t="s">
        <v>94</v>
      </c>
      <c r="E54" s="28" t="s">
        <v>28</v>
      </c>
      <c r="F54" s="28" t="s">
        <v>28</v>
      </c>
      <c r="G54" s="28" t="s">
        <v>104</v>
      </c>
      <c r="H54" s="28" t="s">
        <v>60</v>
      </c>
      <c r="I54" s="28" t="s">
        <v>20</v>
      </c>
      <c r="J54" s="28" t="s">
        <v>97</v>
      </c>
      <c r="K54" s="31"/>
      <c r="N54" s="50">
        <v>0</v>
      </c>
      <c r="O54" s="50">
        <v>0</v>
      </c>
      <c r="P54" s="50">
        <v>0</v>
      </c>
      <c r="Q54" s="50">
        <v>0</v>
      </c>
      <c r="R54" s="68">
        <f>Q54+P54+O54</f>
        <v>0</v>
      </c>
      <c r="W54" s="50">
        <f t="shared" si="4"/>
        <v>0</v>
      </c>
      <c r="AA54" s="61"/>
      <c r="AB54" s="61"/>
    </row>
    <row r="55" spans="1:28" ht="17.25" hidden="1" customHeight="1">
      <c r="A55" s="14" t="s">
        <v>113</v>
      </c>
      <c r="B55" s="15"/>
      <c r="C55" s="28"/>
      <c r="D55" s="28"/>
      <c r="E55" s="28"/>
      <c r="F55" s="28"/>
      <c r="G55" s="28"/>
      <c r="H55" s="28"/>
      <c r="I55" s="28"/>
      <c r="J55" s="28"/>
      <c r="K55" s="31"/>
      <c r="N55" s="50">
        <v>0</v>
      </c>
      <c r="O55" s="50">
        <v>0</v>
      </c>
      <c r="P55" s="50">
        <v>0</v>
      </c>
      <c r="Q55" s="50">
        <v>0</v>
      </c>
      <c r="R55" s="68"/>
      <c r="W55" s="50">
        <f t="shared" si="4"/>
        <v>0</v>
      </c>
      <c r="AA55" s="61"/>
      <c r="AB55" s="61"/>
    </row>
    <row r="56" spans="1:28" ht="43.5" hidden="1" customHeight="1">
      <c r="A56" s="14" t="s">
        <v>72</v>
      </c>
      <c r="B56" s="15" t="s">
        <v>114</v>
      </c>
      <c r="C56" s="28" t="s">
        <v>18</v>
      </c>
      <c r="D56" s="28" t="s">
        <v>94</v>
      </c>
      <c r="E56" s="28" t="s">
        <v>28</v>
      </c>
      <c r="F56" s="28" t="s">
        <v>28</v>
      </c>
      <c r="G56" s="28" t="s">
        <v>115</v>
      </c>
      <c r="H56" s="28" t="s">
        <v>60</v>
      </c>
      <c r="I56" s="28" t="s">
        <v>20</v>
      </c>
      <c r="J56" s="28" t="s">
        <v>97</v>
      </c>
      <c r="K56" s="31"/>
      <c r="L56" s="50">
        <v>50000</v>
      </c>
      <c r="M56" s="50">
        <v>5000</v>
      </c>
      <c r="N56" s="50">
        <v>50000</v>
      </c>
      <c r="O56" s="50">
        <v>0</v>
      </c>
      <c r="P56" s="50">
        <v>0</v>
      </c>
      <c r="Q56" s="50">
        <v>50000</v>
      </c>
      <c r="R56" s="68">
        <f>Q56+P56+O56</f>
        <v>50000</v>
      </c>
      <c r="W56" s="50">
        <f t="shared" si="4"/>
        <v>0</v>
      </c>
      <c r="AA56" s="61"/>
      <c r="AB56" s="61"/>
    </row>
    <row r="57" spans="1:28" ht="43.5" hidden="1" customHeight="1">
      <c r="A57" s="14"/>
      <c r="B57" s="15" t="s">
        <v>116</v>
      </c>
      <c r="C57" s="28"/>
      <c r="D57" s="28"/>
      <c r="E57" s="28"/>
      <c r="F57" s="28"/>
      <c r="G57" s="28"/>
      <c r="H57" s="28"/>
      <c r="I57" s="28"/>
      <c r="J57" s="28"/>
      <c r="K57" s="31"/>
      <c r="R57" s="68"/>
      <c r="AA57" s="61"/>
      <c r="AB57" s="61"/>
    </row>
    <row r="58" spans="1:28" ht="43.5" hidden="1" customHeight="1">
      <c r="A58" s="14"/>
      <c r="B58" s="15"/>
      <c r="C58" s="28"/>
      <c r="D58" s="28"/>
      <c r="E58" s="28"/>
      <c r="F58" s="28"/>
      <c r="G58" s="28"/>
      <c r="H58" s="28"/>
      <c r="I58" s="28"/>
      <c r="J58" s="28"/>
      <c r="K58" s="31"/>
      <c r="R58" s="68"/>
      <c r="AA58" s="61"/>
      <c r="AB58" s="61"/>
    </row>
    <row r="59" spans="1:28" hidden="1">
      <c r="A59" s="14" t="s">
        <v>117</v>
      </c>
      <c r="B59" s="32" t="s">
        <v>118</v>
      </c>
      <c r="C59" s="29" t="s">
        <v>18</v>
      </c>
      <c r="D59" s="29" t="s">
        <v>94</v>
      </c>
      <c r="E59" s="33" t="s">
        <v>28</v>
      </c>
      <c r="F59" s="33" t="s">
        <v>28</v>
      </c>
      <c r="G59" s="33" t="s">
        <v>104</v>
      </c>
      <c r="H59" s="29" t="s">
        <v>60</v>
      </c>
      <c r="I59" s="29" t="s">
        <v>20</v>
      </c>
      <c r="J59" s="33" t="s">
        <v>97</v>
      </c>
      <c r="K59" s="5"/>
      <c r="L59" s="62">
        <f t="shared" ref="L59:Q59" si="19">L61</f>
        <v>0</v>
      </c>
      <c r="M59" s="62">
        <f t="shared" si="19"/>
        <v>0</v>
      </c>
      <c r="N59" s="62">
        <f t="shared" si="19"/>
        <v>0</v>
      </c>
      <c r="O59" s="62">
        <f t="shared" si="19"/>
        <v>0</v>
      </c>
      <c r="P59" s="62">
        <f t="shared" si="19"/>
        <v>0</v>
      </c>
      <c r="Q59" s="62">
        <f t="shared" si="19"/>
        <v>0</v>
      </c>
      <c r="R59" s="68">
        <f>Q59+P59+O59</f>
        <v>0</v>
      </c>
      <c r="W59" s="50">
        <f t="shared" si="4"/>
        <v>0</v>
      </c>
      <c r="AA59" s="61"/>
      <c r="AB59" s="61"/>
    </row>
    <row r="60" spans="1:28" ht="47.25" hidden="1">
      <c r="A60" s="14"/>
      <c r="B60" s="15" t="s">
        <v>119</v>
      </c>
      <c r="C60" s="29" t="s">
        <v>18</v>
      </c>
      <c r="D60" s="29" t="s">
        <v>94</v>
      </c>
      <c r="E60" s="33" t="s">
        <v>28</v>
      </c>
      <c r="F60" s="33" t="s">
        <v>28</v>
      </c>
      <c r="G60" s="33" t="s">
        <v>104</v>
      </c>
      <c r="H60" s="29" t="s">
        <v>60</v>
      </c>
      <c r="I60" s="29" t="s">
        <v>20</v>
      </c>
      <c r="J60" s="33" t="s">
        <v>97</v>
      </c>
      <c r="K60" s="5"/>
      <c r="L60" s="88"/>
      <c r="M60" s="88"/>
      <c r="N60" s="88"/>
      <c r="O60" s="88"/>
      <c r="P60" s="88"/>
      <c r="Q60" s="88"/>
      <c r="R60" s="68"/>
      <c r="AA60" s="61"/>
      <c r="AB60" s="61"/>
    </row>
    <row r="61" spans="1:28" ht="31.5" hidden="1">
      <c r="A61" s="10" t="s">
        <v>75</v>
      </c>
      <c r="B61" s="32" t="s">
        <v>120</v>
      </c>
      <c r="C61" s="29" t="s">
        <v>18</v>
      </c>
      <c r="D61" s="29" t="s">
        <v>94</v>
      </c>
      <c r="E61" s="29" t="s">
        <v>121</v>
      </c>
      <c r="F61" s="29" t="s">
        <v>54</v>
      </c>
      <c r="G61" s="29" t="s">
        <v>18</v>
      </c>
      <c r="H61" s="29" t="s">
        <v>60</v>
      </c>
      <c r="I61" s="29" t="s">
        <v>20</v>
      </c>
      <c r="J61" s="29" t="s">
        <v>122</v>
      </c>
      <c r="K61" s="9"/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68">
        <f>Q61+P61+O61</f>
        <v>0</v>
      </c>
      <c r="W61" s="50">
        <f t="shared" si="4"/>
        <v>0</v>
      </c>
      <c r="AA61" s="61"/>
      <c r="AB61" s="61"/>
    </row>
    <row r="62" spans="1:28" hidden="1">
      <c r="A62" s="14" t="s">
        <v>65</v>
      </c>
      <c r="B62" s="34" t="s">
        <v>123</v>
      </c>
      <c r="C62" s="33" t="s">
        <v>18</v>
      </c>
      <c r="D62" s="33" t="s">
        <v>94</v>
      </c>
      <c r="E62" s="33" t="s">
        <v>28</v>
      </c>
      <c r="F62" s="33" t="s">
        <v>28</v>
      </c>
      <c r="G62" s="33" t="s">
        <v>18</v>
      </c>
      <c r="H62" s="33" t="s">
        <v>19</v>
      </c>
      <c r="I62" s="33" t="s">
        <v>20</v>
      </c>
      <c r="J62" s="33" t="s">
        <v>97</v>
      </c>
      <c r="K62" s="35">
        <f>K63+K64+K65</f>
        <v>0</v>
      </c>
      <c r="R62" s="68"/>
      <c r="AA62" s="61"/>
      <c r="AB62" s="61"/>
    </row>
    <row r="63" spans="1:28" ht="31.5" hidden="1">
      <c r="A63" s="10" t="s">
        <v>68</v>
      </c>
      <c r="B63" s="32" t="s">
        <v>105</v>
      </c>
      <c r="C63" s="29" t="s">
        <v>70</v>
      </c>
      <c r="D63" s="33" t="s">
        <v>94</v>
      </c>
      <c r="E63" s="33" t="s">
        <v>28</v>
      </c>
      <c r="F63" s="33" t="s">
        <v>28</v>
      </c>
      <c r="G63" s="33" t="s">
        <v>106</v>
      </c>
      <c r="H63" s="33" t="s">
        <v>60</v>
      </c>
      <c r="I63" s="33" t="s">
        <v>20</v>
      </c>
      <c r="J63" s="29" t="s">
        <v>97</v>
      </c>
      <c r="K63" s="9">
        <v>0</v>
      </c>
      <c r="R63" s="68"/>
      <c r="AA63" s="61"/>
      <c r="AB63" s="61"/>
    </row>
    <row r="64" spans="1:28" ht="32.25" hidden="1" customHeight="1">
      <c r="A64" s="10" t="s">
        <v>124</v>
      </c>
      <c r="B64" s="32" t="s">
        <v>125</v>
      </c>
      <c r="C64" s="29" t="s">
        <v>70</v>
      </c>
      <c r="D64" s="29" t="s">
        <v>94</v>
      </c>
      <c r="E64" s="29" t="s">
        <v>28</v>
      </c>
      <c r="F64" s="29" t="s">
        <v>28</v>
      </c>
      <c r="G64" s="29" t="s">
        <v>104</v>
      </c>
      <c r="H64" s="29" t="s">
        <v>60</v>
      </c>
      <c r="I64" s="29" t="s">
        <v>20</v>
      </c>
      <c r="J64" s="29" t="s">
        <v>97</v>
      </c>
      <c r="K64" s="9">
        <v>0</v>
      </c>
      <c r="R64" s="68"/>
      <c r="AA64" s="61"/>
      <c r="AB64" s="61"/>
    </row>
    <row r="65" spans="1:28" ht="78.75" hidden="1">
      <c r="A65" s="10" t="s">
        <v>126</v>
      </c>
      <c r="B65" s="32" t="s">
        <v>127</v>
      </c>
      <c r="C65" s="29" t="s">
        <v>70</v>
      </c>
      <c r="D65" s="29" t="s">
        <v>94</v>
      </c>
      <c r="E65" s="29" t="s">
        <v>28</v>
      </c>
      <c r="F65" s="29" t="s">
        <v>38</v>
      </c>
      <c r="G65" s="29" t="s">
        <v>115</v>
      </c>
      <c r="H65" s="29" t="s">
        <v>60</v>
      </c>
      <c r="I65" s="29" t="s">
        <v>20</v>
      </c>
      <c r="J65" s="29" t="s">
        <v>97</v>
      </c>
      <c r="K65" s="9">
        <v>0</v>
      </c>
      <c r="R65" s="68"/>
      <c r="AA65" s="61"/>
      <c r="AB65" s="61"/>
    </row>
    <row r="66" spans="1:28" ht="31.5" hidden="1" customHeight="1">
      <c r="A66" s="14" t="s">
        <v>128</v>
      </c>
      <c r="B66" s="34" t="s">
        <v>129</v>
      </c>
      <c r="C66" s="28" t="s">
        <v>148</v>
      </c>
      <c r="D66" s="28" t="s">
        <v>94</v>
      </c>
      <c r="E66" s="28" t="s">
        <v>28</v>
      </c>
      <c r="F66" s="28" t="s">
        <v>71</v>
      </c>
      <c r="G66" s="28" t="s">
        <v>90</v>
      </c>
      <c r="H66" s="28" t="s">
        <v>60</v>
      </c>
      <c r="I66" s="28" t="s">
        <v>20</v>
      </c>
      <c r="J66" s="28" t="s">
        <v>97</v>
      </c>
      <c r="K66" s="5">
        <v>0</v>
      </c>
      <c r="R66" s="68"/>
      <c r="AA66" s="61"/>
      <c r="AB66" s="61"/>
    </row>
    <row r="67" spans="1:28">
      <c r="A67" s="36"/>
      <c r="B67" s="37" t="s">
        <v>130</v>
      </c>
      <c r="C67" s="4"/>
      <c r="D67" s="4"/>
      <c r="E67" s="4"/>
      <c r="F67" s="4"/>
      <c r="G67" s="4"/>
      <c r="H67" s="4"/>
      <c r="I67" s="4"/>
      <c r="J67" s="4"/>
      <c r="K67" s="5">
        <f>K9+K42</f>
        <v>10422.4</v>
      </c>
      <c r="L67" s="5">
        <f t="shared" ref="L67:AB67" si="20">L9+L42</f>
        <v>5042470</v>
      </c>
      <c r="M67" s="5">
        <f t="shared" si="20"/>
        <v>5160280</v>
      </c>
      <c r="N67" s="5">
        <f t="shared" si="20"/>
        <v>5023770</v>
      </c>
      <c r="O67" s="5">
        <f t="shared" si="20"/>
        <v>1660454</v>
      </c>
      <c r="P67" s="5">
        <f t="shared" si="20"/>
        <v>1660555</v>
      </c>
      <c r="Q67" s="5">
        <f t="shared" si="20"/>
        <v>1702761</v>
      </c>
      <c r="R67" s="5">
        <f t="shared" si="20"/>
        <v>5023770</v>
      </c>
      <c r="S67" s="5">
        <f t="shared" si="20"/>
        <v>4952.4000000000005</v>
      </c>
      <c r="T67" s="5">
        <f t="shared" si="20"/>
        <v>4941.4000000000005</v>
      </c>
      <c r="U67" s="5">
        <f t="shared" si="20"/>
        <v>5228.1000000000004</v>
      </c>
      <c r="V67" s="5">
        <f t="shared" si="20"/>
        <v>5217.8</v>
      </c>
      <c r="W67" s="5">
        <f t="shared" si="20"/>
        <v>20339.699999999997</v>
      </c>
      <c r="X67" s="5">
        <f t="shared" si="20"/>
        <v>260</v>
      </c>
      <c r="Y67" s="5">
        <f t="shared" si="20"/>
        <v>0</v>
      </c>
      <c r="Z67" s="5">
        <f t="shared" si="20"/>
        <v>0</v>
      </c>
      <c r="AA67" s="5">
        <f t="shared" si="20"/>
        <v>5869.7</v>
      </c>
      <c r="AB67" s="5">
        <f t="shared" si="20"/>
        <v>5920.3</v>
      </c>
    </row>
    <row r="69" spans="1:28">
      <c r="K69" s="86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3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workbookViewId="0">
      <selection sqref="A1:XFD1048576"/>
    </sheetView>
  </sheetViews>
  <sheetFormatPr defaultRowHeight="15.75"/>
  <cols>
    <col min="1" max="1" width="6.5703125" style="51" customWidth="1"/>
    <col min="2" max="2" width="70.85546875" style="51" customWidth="1"/>
    <col min="3" max="3" width="5.140625" style="51" customWidth="1"/>
    <col min="4" max="4" width="4" style="51" customWidth="1"/>
    <col min="5" max="5" width="4.42578125" style="51" customWidth="1"/>
    <col min="6" max="6" width="3.85546875" style="51" customWidth="1"/>
    <col min="7" max="7" width="5.140625" style="51" customWidth="1"/>
    <col min="8" max="8" width="7.28515625" style="51" customWidth="1"/>
    <col min="9" max="9" width="7" style="51" customWidth="1"/>
    <col min="10" max="10" width="10.140625" style="51" customWidth="1"/>
    <col min="11" max="11" width="17.140625" style="50" customWidth="1"/>
    <col min="12" max="12" width="11.85546875" style="50" hidden="1" customWidth="1"/>
    <col min="13" max="23" width="9.140625" style="50" hidden="1" customWidth="1"/>
    <col min="24" max="26" width="0" style="50" hidden="1" customWidth="1"/>
    <col min="27" max="27" width="15" style="50" hidden="1" customWidth="1"/>
    <col min="28" max="28" width="15.42578125" style="50" hidden="1" customWidth="1"/>
    <col min="29" max="243" width="9.140625" style="51"/>
    <col min="244" max="244" width="7" style="51" customWidth="1"/>
    <col min="245" max="245" width="70.85546875" style="51" customWidth="1"/>
    <col min="246" max="246" width="5.140625" style="51" customWidth="1"/>
    <col min="247" max="247" width="4" style="51" customWidth="1"/>
    <col min="248" max="248" width="4.42578125" style="51" customWidth="1"/>
    <col min="249" max="249" width="3.85546875" style="51" customWidth="1"/>
    <col min="250" max="250" width="5.140625" style="51" customWidth="1"/>
    <col min="251" max="251" width="4.28515625" style="51" customWidth="1"/>
    <col min="252" max="252" width="5.42578125" style="51" customWidth="1"/>
    <col min="253" max="253" width="5" style="51" customWidth="1"/>
    <col min="254" max="254" width="15.85546875" style="51" customWidth="1"/>
    <col min="255" max="266" width="0" style="51" hidden="1" customWidth="1"/>
    <col min="267" max="499" width="9.140625" style="51"/>
    <col min="500" max="500" width="7" style="51" customWidth="1"/>
    <col min="501" max="501" width="70.85546875" style="51" customWidth="1"/>
    <col min="502" max="502" width="5.140625" style="51" customWidth="1"/>
    <col min="503" max="503" width="4" style="51" customWidth="1"/>
    <col min="504" max="504" width="4.42578125" style="51" customWidth="1"/>
    <col min="505" max="505" width="3.85546875" style="51" customWidth="1"/>
    <col min="506" max="506" width="5.140625" style="51" customWidth="1"/>
    <col min="507" max="507" width="4.28515625" style="51" customWidth="1"/>
    <col min="508" max="508" width="5.42578125" style="51" customWidth="1"/>
    <col min="509" max="509" width="5" style="51" customWidth="1"/>
    <col min="510" max="510" width="15.85546875" style="51" customWidth="1"/>
    <col min="511" max="522" width="0" style="51" hidden="1" customWidth="1"/>
    <col min="523" max="755" width="9.140625" style="51"/>
    <col min="756" max="756" width="7" style="51" customWidth="1"/>
    <col min="757" max="757" width="70.85546875" style="51" customWidth="1"/>
    <col min="758" max="758" width="5.140625" style="51" customWidth="1"/>
    <col min="759" max="759" width="4" style="51" customWidth="1"/>
    <col min="760" max="760" width="4.42578125" style="51" customWidth="1"/>
    <col min="761" max="761" width="3.85546875" style="51" customWidth="1"/>
    <col min="762" max="762" width="5.140625" style="51" customWidth="1"/>
    <col min="763" max="763" width="4.28515625" style="51" customWidth="1"/>
    <col min="764" max="764" width="5.42578125" style="51" customWidth="1"/>
    <col min="765" max="765" width="5" style="51" customWidth="1"/>
    <col min="766" max="766" width="15.85546875" style="51" customWidth="1"/>
    <col min="767" max="778" width="0" style="51" hidden="1" customWidth="1"/>
    <col min="779" max="1011" width="9.140625" style="51"/>
    <col min="1012" max="1012" width="7" style="51" customWidth="1"/>
    <col min="1013" max="1013" width="70.85546875" style="51" customWidth="1"/>
    <col min="1014" max="1014" width="5.140625" style="51" customWidth="1"/>
    <col min="1015" max="1015" width="4" style="51" customWidth="1"/>
    <col min="1016" max="1016" width="4.42578125" style="51" customWidth="1"/>
    <col min="1017" max="1017" width="3.85546875" style="51" customWidth="1"/>
    <col min="1018" max="1018" width="5.140625" style="51" customWidth="1"/>
    <col min="1019" max="1019" width="4.28515625" style="51" customWidth="1"/>
    <col min="1020" max="1020" width="5.42578125" style="51" customWidth="1"/>
    <col min="1021" max="1021" width="5" style="51" customWidth="1"/>
    <col min="1022" max="1022" width="15.85546875" style="51" customWidth="1"/>
    <col min="1023" max="1034" width="0" style="51" hidden="1" customWidth="1"/>
    <col min="1035" max="1267" width="9.140625" style="51"/>
    <col min="1268" max="1268" width="7" style="51" customWidth="1"/>
    <col min="1269" max="1269" width="70.85546875" style="51" customWidth="1"/>
    <col min="1270" max="1270" width="5.140625" style="51" customWidth="1"/>
    <col min="1271" max="1271" width="4" style="51" customWidth="1"/>
    <col min="1272" max="1272" width="4.42578125" style="51" customWidth="1"/>
    <col min="1273" max="1273" width="3.85546875" style="51" customWidth="1"/>
    <col min="1274" max="1274" width="5.140625" style="51" customWidth="1"/>
    <col min="1275" max="1275" width="4.28515625" style="51" customWidth="1"/>
    <col min="1276" max="1276" width="5.42578125" style="51" customWidth="1"/>
    <col min="1277" max="1277" width="5" style="51" customWidth="1"/>
    <col min="1278" max="1278" width="15.85546875" style="51" customWidth="1"/>
    <col min="1279" max="1290" width="0" style="51" hidden="1" customWidth="1"/>
    <col min="1291" max="1523" width="9.140625" style="51"/>
    <col min="1524" max="1524" width="7" style="51" customWidth="1"/>
    <col min="1525" max="1525" width="70.85546875" style="51" customWidth="1"/>
    <col min="1526" max="1526" width="5.140625" style="51" customWidth="1"/>
    <col min="1527" max="1527" width="4" style="51" customWidth="1"/>
    <col min="1528" max="1528" width="4.42578125" style="51" customWidth="1"/>
    <col min="1529" max="1529" width="3.85546875" style="51" customWidth="1"/>
    <col min="1530" max="1530" width="5.140625" style="51" customWidth="1"/>
    <col min="1531" max="1531" width="4.28515625" style="51" customWidth="1"/>
    <col min="1532" max="1532" width="5.42578125" style="51" customWidth="1"/>
    <col min="1533" max="1533" width="5" style="51" customWidth="1"/>
    <col min="1534" max="1534" width="15.85546875" style="51" customWidth="1"/>
    <col min="1535" max="1546" width="0" style="51" hidden="1" customWidth="1"/>
    <col min="1547" max="1779" width="9.140625" style="51"/>
    <col min="1780" max="1780" width="7" style="51" customWidth="1"/>
    <col min="1781" max="1781" width="70.85546875" style="51" customWidth="1"/>
    <col min="1782" max="1782" width="5.140625" style="51" customWidth="1"/>
    <col min="1783" max="1783" width="4" style="51" customWidth="1"/>
    <col min="1784" max="1784" width="4.42578125" style="51" customWidth="1"/>
    <col min="1785" max="1785" width="3.85546875" style="51" customWidth="1"/>
    <col min="1786" max="1786" width="5.140625" style="51" customWidth="1"/>
    <col min="1787" max="1787" width="4.28515625" style="51" customWidth="1"/>
    <col min="1788" max="1788" width="5.42578125" style="51" customWidth="1"/>
    <col min="1789" max="1789" width="5" style="51" customWidth="1"/>
    <col min="1790" max="1790" width="15.85546875" style="51" customWidth="1"/>
    <col min="1791" max="1802" width="0" style="51" hidden="1" customWidth="1"/>
    <col min="1803" max="2035" width="9.140625" style="51"/>
    <col min="2036" max="2036" width="7" style="51" customWidth="1"/>
    <col min="2037" max="2037" width="70.85546875" style="51" customWidth="1"/>
    <col min="2038" max="2038" width="5.140625" style="51" customWidth="1"/>
    <col min="2039" max="2039" width="4" style="51" customWidth="1"/>
    <col min="2040" max="2040" width="4.42578125" style="51" customWidth="1"/>
    <col min="2041" max="2041" width="3.85546875" style="51" customWidth="1"/>
    <col min="2042" max="2042" width="5.140625" style="51" customWidth="1"/>
    <col min="2043" max="2043" width="4.28515625" style="51" customWidth="1"/>
    <col min="2044" max="2044" width="5.42578125" style="51" customWidth="1"/>
    <col min="2045" max="2045" width="5" style="51" customWidth="1"/>
    <col min="2046" max="2046" width="15.85546875" style="51" customWidth="1"/>
    <col min="2047" max="2058" width="0" style="51" hidden="1" customWidth="1"/>
    <col min="2059" max="2291" width="9.140625" style="51"/>
    <col min="2292" max="2292" width="7" style="51" customWidth="1"/>
    <col min="2293" max="2293" width="70.85546875" style="51" customWidth="1"/>
    <col min="2294" max="2294" width="5.140625" style="51" customWidth="1"/>
    <col min="2295" max="2295" width="4" style="51" customWidth="1"/>
    <col min="2296" max="2296" width="4.42578125" style="51" customWidth="1"/>
    <col min="2297" max="2297" width="3.85546875" style="51" customWidth="1"/>
    <col min="2298" max="2298" width="5.140625" style="51" customWidth="1"/>
    <col min="2299" max="2299" width="4.28515625" style="51" customWidth="1"/>
    <col min="2300" max="2300" width="5.42578125" style="51" customWidth="1"/>
    <col min="2301" max="2301" width="5" style="51" customWidth="1"/>
    <col min="2302" max="2302" width="15.85546875" style="51" customWidth="1"/>
    <col min="2303" max="2314" width="0" style="51" hidden="1" customWidth="1"/>
    <col min="2315" max="2547" width="9.140625" style="51"/>
    <col min="2548" max="2548" width="7" style="51" customWidth="1"/>
    <col min="2549" max="2549" width="70.85546875" style="51" customWidth="1"/>
    <col min="2550" max="2550" width="5.140625" style="51" customWidth="1"/>
    <col min="2551" max="2551" width="4" style="51" customWidth="1"/>
    <col min="2552" max="2552" width="4.42578125" style="51" customWidth="1"/>
    <col min="2553" max="2553" width="3.85546875" style="51" customWidth="1"/>
    <col min="2554" max="2554" width="5.140625" style="51" customWidth="1"/>
    <col min="2555" max="2555" width="4.28515625" style="51" customWidth="1"/>
    <col min="2556" max="2556" width="5.42578125" style="51" customWidth="1"/>
    <col min="2557" max="2557" width="5" style="51" customWidth="1"/>
    <col min="2558" max="2558" width="15.85546875" style="51" customWidth="1"/>
    <col min="2559" max="2570" width="0" style="51" hidden="1" customWidth="1"/>
    <col min="2571" max="2803" width="9.140625" style="51"/>
    <col min="2804" max="2804" width="7" style="51" customWidth="1"/>
    <col min="2805" max="2805" width="70.85546875" style="51" customWidth="1"/>
    <col min="2806" max="2806" width="5.140625" style="51" customWidth="1"/>
    <col min="2807" max="2807" width="4" style="51" customWidth="1"/>
    <col min="2808" max="2808" width="4.42578125" style="51" customWidth="1"/>
    <col min="2809" max="2809" width="3.85546875" style="51" customWidth="1"/>
    <col min="2810" max="2810" width="5.140625" style="51" customWidth="1"/>
    <col min="2811" max="2811" width="4.28515625" style="51" customWidth="1"/>
    <col min="2812" max="2812" width="5.42578125" style="51" customWidth="1"/>
    <col min="2813" max="2813" width="5" style="51" customWidth="1"/>
    <col min="2814" max="2814" width="15.85546875" style="51" customWidth="1"/>
    <col min="2815" max="2826" width="0" style="51" hidden="1" customWidth="1"/>
    <col min="2827" max="3059" width="9.140625" style="51"/>
    <col min="3060" max="3060" width="7" style="51" customWidth="1"/>
    <col min="3061" max="3061" width="70.85546875" style="51" customWidth="1"/>
    <col min="3062" max="3062" width="5.140625" style="51" customWidth="1"/>
    <col min="3063" max="3063" width="4" style="51" customWidth="1"/>
    <col min="3064" max="3064" width="4.42578125" style="51" customWidth="1"/>
    <col min="3065" max="3065" width="3.85546875" style="51" customWidth="1"/>
    <col min="3066" max="3066" width="5.140625" style="51" customWidth="1"/>
    <col min="3067" max="3067" width="4.28515625" style="51" customWidth="1"/>
    <col min="3068" max="3068" width="5.42578125" style="51" customWidth="1"/>
    <col min="3069" max="3069" width="5" style="51" customWidth="1"/>
    <col min="3070" max="3070" width="15.85546875" style="51" customWidth="1"/>
    <col min="3071" max="3082" width="0" style="51" hidden="1" customWidth="1"/>
    <col min="3083" max="3315" width="9.140625" style="51"/>
    <col min="3316" max="3316" width="7" style="51" customWidth="1"/>
    <col min="3317" max="3317" width="70.85546875" style="51" customWidth="1"/>
    <col min="3318" max="3318" width="5.140625" style="51" customWidth="1"/>
    <col min="3319" max="3319" width="4" style="51" customWidth="1"/>
    <col min="3320" max="3320" width="4.42578125" style="51" customWidth="1"/>
    <col min="3321" max="3321" width="3.85546875" style="51" customWidth="1"/>
    <col min="3322" max="3322" width="5.140625" style="51" customWidth="1"/>
    <col min="3323" max="3323" width="4.28515625" style="51" customWidth="1"/>
    <col min="3324" max="3324" width="5.42578125" style="51" customWidth="1"/>
    <col min="3325" max="3325" width="5" style="51" customWidth="1"/>
    <col min="3326" max="3326" width="15.85546875" style="51" customWidth="1"/>
    <col min="3327" max="3338" width="0" style="51" hidden="1" customWidth="1"/>
    <col min="3339" max="3571" width="9.140625" style="51"/>
    <col min="3572" max="3572" width="7" style="51" customWidth="1"/>
    <col min="3573" max="3573" width="70.85546875" style="51" customWidth="1"/>
    <col min="3574" max="3574" width="5.140625" style="51" customWidth="1"/>
    <col min="3575" max="3575" width="4" style="51" customWidth="1"/>
    <col min="3576" max="3576" width="4.42578125" style="51" customWidth="1"/>
    <col min="3577" max="3577" width="3.85546875" style="51" customWidth="1"/>
    <col min="3578" max="3578" width="5.140625" style="51" customWidth="1"/>
    <col min="3579" max="3579" width="4.28515625" style="51" customWidth="1"/>
    <col min="3580" max="3580" width="5.42578125" style="51" customWidth="1"/>
    <col min="3581" max="3581" width="5" style="51" customWidth="1"/>
    <col min="3582" max="3582" width="15.85546875" style="51" customWidth="1"/>
    <col min="3583" max="3594" width="0" style="51" hidden="1" customWidth="1"/>
    <col min="3595" max="3827" width="9.140625" style="51"/>
    <col min="3828" max="3828" width="7" style="51" customWidth="1"/>
    <col min="3829" max="3829" width="70.85546875" style="51" customWidth="1"/>
    <col min="3830" max="3830" width="5.140625" style="51" customWidth="1"/>
    <col min="3831" max="3831" width="4" style="51" customWidth="1"/>
    <col min="3832" max="3832" width="4.42578125" style="51" customWidth="1"/>
    <col min="3833" max="3833" width="3.85546875" style="51" customWidth="1"/>
    <col min="3834" max="3834" width="5.140625" style="51" customWidth="1"/>
    <col min="3835" max="3835" width="4.28515625" style="51" customWidth="1"/>
    <col min="3836" max="3836" width="5.42578125" style="51" customWidth="1"/>
    <col min="3837" max="3837" width="5" style="51" customWidth="1"/>
    <col min="3838" max="3838" width="15.85546875" style="51" customWidth="1"/>
    <col min="3839" max="3850" width="0" style="51" hidden="1" customWidth="1"/>
    <col min="3851" max="4083" width="9.140625" style="51"/>
    <col min="4084" max="4084" width="7" style="51" customWidth="1"/>
    <col min="4085" max="4085" width="70.85546875" style="51" customWidth="1"/>
    <col min="4086" max="4086" width="5.140625" style="51" customWidth="1"/>
    <col min="4087" max="4087" width="4" style="51" customWidth="1"/>
    <col min="4088" max="4088" width="4.42578125" style="51" customWidth="1"/>
    <col min="4089" max="4089" width="3.85546875" style="51" customWidth="1"/>
    <col min="4090" max="4090" width="5.140625" style="51" customWidth="1"/>
    <col min="4091" max="4091" width="4.28515625" style="51" customWidth="1"/>
    <col min="4092" max="4092" width="5.42578125" style="51" customWidth="1"/>
    <col min="4093" max="4093" width="5" style="51" customWidth="1"/>
    <col min="4094" max="4094" width="15.85546875" style="51" customWidth="1"/>
    <col min="4095" max="4106" width="0" style="51" hidden="1" customWidth="1"/>
    <col min="4107" max="4339" width="9.140625" style="51"/>
    <col min="4340" max="4340" width="7" style="51" customWidth="1"/>
    <col min="4341" max="4341" width="70.85546875" style="51" customWidth="1"/>
    <col min="4342" max="4342" width="5.140625" style="51" customWidth="1"/>
    <col min="4343" max="4343" width="4" style="51" customWidth="1"/>
    <col min="4344" max="4344" width="4.42578125" style="51" customWidth="1"/>
    <col min="4345" max="4345" width="3.85546875" style="51" customWidth="1"/>
    <col min="4346" max="4346" width="5.140625" style="51" customWidth="1"/>
    <col min="4347" max="4347" width="4.28515625" style="51" customWidth="1"/>
    <col min="4348" max="4348" width="5.42578125" style="51" customWidth="1"/>
    <col min="4349" max="4349" width="5" style="51" customWidth="1"/>
    <col min="4350" max="4350" width="15.85546875" style="51" customWidth="1"/>
    <col min="4351" max="4362" width="0" style="51" hidden="1" customWidth="1"/>
    <col min="4363" max="4595" width="9.140625" style="51"/>
    <col min="4596" max="4596" width="7" style="51" customWidth="1"/>
    <col min="4597" max="4597" width="70.85546875" style="51" customWidth="1"/>
    <col min="4598" max="4598" width="5.140625" style="51" customWidth="1"/>
    <col min="4599" max="4599" width="4" style="51" customWidth="1"/>
    <col min="4600" max="4600" width="4.42578125" style="51" customWidth="1"/>
    <col min="4601" max="4601" width="3.85546875" style="51" customWidth="1"/>
    <col min="4602" max="4602" width="5.140625" style="51" customWidth="1"/>
    <col min="4603" max="4603" width="4.28515625" style="51" customWidth="1"/>
    <col min="4604" max="4604" width="5.42578125" style="51" customWidth="1"/>
    <col min="4605" max="4605" width="5" style="51" customWidth="1"/>
    <col min="4606" max="4606" width="15.85546875" style="51" customWidth="1"/>
    <col min="4607" max="4618" width="0" style="51" hidden="1" customWidth="1"/>
    <col min="4619" max="4851" width="9.140625" style="51"/>
    <col min="4852" max="4852" width="7" style="51" customWidth="1"/>
    <col min="4853" max="4853" width="70.85546875" style="51" customWidth="1"/>
    <col min="4854" max="4854" width="5.140625" style="51" customWidth="1"/>
    <col min="4855" max="4855" width="4" style="51" customWidth="1"/>
    <col min="4856" max="4856" width="4.42578125" style="51" customWidth="1"/>
    <col min="4857" max="4857" width="3.85546875" style="51" customWidth="1"/>
    <col min="4858" max="4858" width="5.140625" style="51" customWidth="1"/>
    <col min="4859" max="4859" width="4.28515625" style="51" customWidth="1"/>
    <col min="4860" max="4860" width="5.42578125" style="51" customWidth="1"/>
    <col min="4861" max="4861" width="5" style="51" customWidth="1"/>
    <col min="4862" max="4862" width="15.85546875" style="51" customWidth="1"/>
    <col min="4863" max="4874" width="0" style="51" hidden="1" customWidth="1"/>
    <col min="4875" max="5107" width="9.140625" style="51"/>
    <col min="5108" max="5108" width="7" style="51" customWidth="1"/>
    <col min="5109" max="5109" width="70.85546875" style="51" customWidth="1"/>
    <col min="5110" max="5110" width="5.140625" style="51" customWidth="1"/>
    <col min="5111" max="5111" width="4" style="51" customWidth="1"/>
    <col min="5112" max="5112" width="4.42578125" style="51" customWidth="1"/>
    <col min="5113" max="5113" width="3.85546875" style="51" customWidth="1"/>
    <col min="5114" max="5114" width="5.140625" style="51" customWidth="1"/>
    <col min="5115" max="5115" width="4.28515625" style="51" customWidth="1"/>
    <col min="5116" max="5116" width="5.42578125" style="51" customWidth="1"/>
    <col min="5117" max="5117" width="5" style="51" customWidth="1"/>
    <col min="5118" max="5118" width="15.85546875" style="51" customWidth="1"/>
    <col min="5119" max="5130" width="0" style="51" hidden="1" customWidth="1"/>
    <col min="5131" max="5363" width="9.140625" style="51"/>
    <col min="5364" max="5364" width="7" style="51" customWidth="1"/>
    <col min="5365" max="5365" width="70.85546875" style="51" customWidth="1"/>
    <col min="5366" max="5366" width="5.140625" style="51" customWidth="1"/>
    <col min="5367" max="5367" width="4" style="51" customWidth="1"/>
    <col min="5368" max="5368" width="4.42578125" style="51" customWidth="1"/>
    <col min="5369" max="5369" width="3.85546875" style="51" customWidth="1"/>
    <col min="5370" max="5370" width="5.140625" style="51" customWidth="1"/>
    <col min="5371" max="5371" width="4.28515625" style="51" customWidth="1"/>
    <col min="5372" max="5372" width="5.42578125" style="51" customWidth="1"/>
    <col min="5373" max="5373" width="5" style="51" customWidth="1"/>
    <col min="5374" max="5374" width="15.85546875" style="51" customWidth="1"/>
    <col min="5375" max="5386" width="0" style="51" hidden="1" customWidth="1"/>
    <col min="5387" max="5619" width="9.140625" style="51"/>
    <col min="5620" max="5620" width="7" style="51" customWidth="1"/>
    <col min="5621" max="5621" width="70.85546875" style="51" customWidth="1"/>
    <col min="5622" max="5622" width="5.140625" style="51" customWidth="1"/>
    <col min="5623" max="5623" width="4" style="51" customWidth="1"/>
    <col min="5624" max="5624" width="4.42578125" style="51" customWidth="1"/>
    <col min="5625" max="5625" width="3.85546875" style="51" customWidth="1"/>
    <col min="5626" max="5626" width="5.140625" style="51" customWidth="1"/>
    <col min="5627" max="5627" width="4.28515625" style="51" customWidth="1"/>
    <col min="5628" max="5628" width="5.42578125" style="51" customWidth="1"/>
    <col min="5629" max="5629" width="5" style="51" customWidth="1"/>
    <col min="5630" max="5630" width="15.85546875" style="51" customWidth="1"/>
    <col min="5631" max="5642" width="0" style="51" hidden="1" customWidth="1"/>
    <col min="5643" max="5875" width="9.140625" style="51"/>
    <col min="5876" max="5876" width="7" style="51" customWidth="1"/>
    <col min="5877" max="5877" width="70.85546875" style="51" customWidth="1"/>
    <col min="5878" max="5878" width="5.140625" style="51" customWidth="1"/>
    <col min="5879" max="5879" width="4" style="51" customWidth="1"/>
    <col min="5880" max="5880" width="4.42578125" style="51" customWidth="1"/>
    <col min="5881" max="5881" width="3.85546875" style="51" customWidth="1"/>
    <col min="5882" max="5882" width="5.140625" style="51" customWidth="1"/>
    <col min="5883" max="5883" width="4.28515625" style="51" customWidth="1"/>
    <col min="5884" max="5884" width="5.42578125" style="51" customWidth="1"/>
    <col min="5885" max="5885" width="5" style="51" customWidth="1"/>
    <col min="5886" max="5886" width="15.85546875" style="51" customWidth="1"/>
    <col min="5887" max="5898" width="0" style="51" hidden="1" customWidth="1"/>
    <col min="5899" max="6131" width="9.140625" style="51"/>
    <col min="6132" max="6132" width="7" style="51" customWidth="1"/>
    <col min="6133" max="6133" width="70.85546875" style="51" customWidth="1"/>
    <col min="6134" max="6134" width="5.140625" style="51" customWidth="1"/>
    <col min="6135" max="6135" width="4" style="51" customWidth="1"/>
    <col min="6136" max="6136" width="4.42578125" style="51" customWidth="1"/>
    <col min="6137" max="6137" width="3.85546875" style="51" customWidth="1"/>
    <col min="6138" max="6138" width="5.140625" style="51" customWidth="1"/>
    <col min="6139" max="6139" width="4.28515625" style="51" customWidth="1"/>
    <col min="6140" max="6140" width="5.42578125" style="51" customWidth="1"/>
    <col min="6141" max="6141" width="5" style="51" customWidth="1"/>
    <col min="6142" max="6142" width="15.85546875" style="51" customWidth="1"/>
    <col min="6143" max="6154" width="0" style="51" hidden="1" customWidth="1"/>
    <col min="6155" max="6387" width="9.140625" style="51"/>
    <col min="6388" max="6388" width="7" style="51" customWidth="1"/>
    <col min="6389" max="6389" width="70.85546875" style="51" customWidth="1"/>
    <col min="6390" max="6390" width="5.140625" style="51" customWidth="1"/>
    <col min="6391" max="6391" width="4" style="51" customWidth="1"/>
    <col min="6392" max="6392" width="4.42578125" style="51" customWidth="1"/>
    <col min="6393" max="6393" width="3.85546875" style="51" customWidth="1"/>
    <col min="6394" max="6394" width="5.140625" style="51" customWidth="1"/>
    <col min="6395" max="6395" width="4.28515625" style="51" customWidth="1"/>
    <col min="6396" max="6396" width="5.42578125" style="51" customWidth="1"/>
    <col min="6397" max="6397" width="5" style="51" customWidth="1"/>
    <col min="6398" max="6398" width="15.85546875" style="51" customWidth="1"/>
    <col min="6399" max="6410" width="0" style="51" hidden="1" customWidth="1"/>
    <col min="6411" max="6643" width="9.140625" style="51"/>
    <col min="6644" max="6644" width="7" style="51" customWidth="1"/>
    <col min="6645" max="6645" width="70.85546875" style="51" customWidth="1"/>
    <col min="6646" max="6646" width="5.140625" style="51" customWidth="1"/>
    <col min="6647" max="6647" width="4" style="51" customWidth="1"/>
    <col min="6648" max="6648" width="4.42578125" style="51" customWidth="1"/>
    <col min="6649" max="6649" width="3.85546875" style="51" customWidth="1"/>
    <col min="6650" max="6650" width="5.140625" style="51" customWidth="1"/>
    <col min="6651" max="6651" width="4.28515625" style="51" customWidth="1"/>
    <col min="6652" max="6652" width="5.42578125" style="51" customWidth="1"/>
    <col min="6653" max="6653" width="5" style="51" customWidth="1"/>
    <col min="6654" max="6654" width="15.85546875" style="51" customWidth="1"/>
    <col min="6655" max="6666" width="0" style="51" hidden="1" customWidth="1"/>
    <col min="6667" max="6899" width="9.140625" style="51"/>
    <col min="6900" max="6900" width="7" style="51" customWidth="1"/>
    <col min="6901" max="6901" width="70.85546875" style="51" customWidth="1"/>
    <col min="6902" max="6902" width="5.140625" style="51" customWidth="1"/>
    <col min="6903" max="6903" width="4" style="51" customWidth="1"/>
    <col min="6904" max="6904" width="4.42578125" style="51" customWidth="1"/>
    <col min="6905" max="6905" width="3.85546875" style="51" customWidth="1"/>
    <col min="6906" max="6906" width="5.140625" style="51" customWidth="1"/>
    <col min="6907" max="6907" width="4.28515625" style="51" customWidth="1"/>
    <col min="6908" max="6908" width="5.42578125" style="51" customWidth="1"/>
    <col min="6909" max="6909" width="5" style="51" customWidth="1"/>
    <col min="6910" max="6910" width="15.85546875" style="51" customWidth="1"/>
    <col min="6911" max="6922" width="0" style="51" hidden="1" customWidth="1"/>
    <col min="6923" max="7155" width="9.140625" style="51"/>
    <col min="7156" max="7156" width="7" style="51" customWidth="1"/>
    <col min="7157" max="7157" width="70.85546875" style="51" customWidth="1"/>
    <col min="7158" max="7158" width="5.140625" style="51" customWidth="1"/>
    <col min="7159" max="7159" width="4" style="51" customWidth="1"/>
    <col min="7160" max="7160" width="4.42578125" style="51" customWidth="1"/>
    <col min="7161" max="7161" width="3.85546875" style="51" customWidth="1"/>
    <col min="7162" max="7162" width="5.140625" style="51" customWidth="1"/>
    <col min="7163" max="7163" width="4.28515625" style="51" customWidth="1"/>
    <col min="7164" max="7164" width="5.42578125" style="51" customWidth="1"/>
    <col min="7165" max="7165" width="5" style="51" customWidth="1"/>
    <col min="7166" max="7166" width="15.85546875" style="51" customWidth="1"/>
    <col min="7167" max="7178" width="0" style="51" hidden="1" customWidth="1"/>
    <col min="7179" max="7411" width="9.140625" style="51"/>
    <col min="7412" max="7412" width="7" style="51" customWidth="1"/>
    <col min="7413" max="7413" width="70.85546875" style="51" customWidth="1"/>
    <col min="7414" max="7414" width="5.140625" style="51" customWidth="1"/>
    <col min="7415" max="7415" width="4" style="51" customWidth="1"/>
    <col min="7416" max="7416" width="4.42578125" style="51" customWidth="1"/>
    <col min="7417" max="7417" width="3.85546875" style="51" customWidth="1"/>
    <col min="7418" max="7418" width="5.140625" style="51" customWidth="1"/>
    <col min="7419" max="7419" width="4.28515625" style="51" customWidth="1"/>
    <col min="7420" max="7420" width="5.42578125" style="51" customWidth="1"/>
    <col min="7421" max="7421" width="5" style="51" customWidth="1"/>
    <col min="7422" max="7422" width="15.85546875" style="51" customWidth="1"/>
    <col min="7423" max="7434" width="0" style="51" hidden="1" customWidth="1"/>
    <col min="7435" max="7667" width="9.140625" style="51"/>
    <col min="7668" max="7668" width="7" style="51" customWidth="1"/>
    <col min="7669" max="7669" width="70.85546875" style="51" customWidth="1"/>
    <col min="7670" max="7670" width="5.140625" style="51" customWidth="1"/>
    <col min="7671" max="7671" width="4" style="51" customWidth="1"/>
    <col min="7672" max="7672" width="4.42578125" style="51" customWidth="1"/>
    <col min="7673" max="7673" width="3.85546875" style="51" customWidth="1"/>
    <col min="7674" max="7674" width="5.140625" style="51" customWidth="1"/>
    <col min="7675" max="7675" width="4.28515625" style="51" customWidth="1"/>
    <col min="7676" max="7676" width="5.42578125" style="51" customWidth="1"/>
    <col min="7677" max="7677" width="5" style="51" customWidth="1"/>
    <col min="7678" max="7678" width="15.85546875" style="51" customWidth="1"/>
    <col min="7679" max="7690" width="0" style="51" hidden="1" customWidth="1"/>
    <col min="7691" max="7923" width="9.140625" style="51"/>
    <col min="7924" max="7924" width="7" style="51" customWidth="1"/>
    <col min="7925" max="7925" width="70.85546875" style="51" customWidth="1"/>
    <col min="7926" max="7926" width="5.140625" style="51" customWidth="1"/>
    <col min="7927" max="7927" width="4" style="51" customWidth="1"/>
    <col min="7928" max="7928" width="4.42578125" style="51" customWidth="1"/>
    <col min="7929" max="7929" width="3.85546875" style="51" customWidth="1"/>
    <col min="7930" max="7930" width="5.140625" style="51" customWidth="1"/>
    <col min="7931" max="7931" width="4.28515625" style="51" customWidth="1"/>
    <col min="7932" max="7932" width="5.42578125" style="51" customWidth="1"/>
    <col min="7933" max="7933" width="5" style="51" customWidth="1"/>
    <col min="7934" max="7934" width="15.85546875" style="51" customWidth="1"/>
    <col min="7935" max="7946" width="0" style="51" hidden="1" customWidth="1"/>
    <col min="7947" max="8179" width="9.140625" style="51"/>
    <col min="8180" max="8180" width="7" style="51" customWidth="1"/>
    <col min="8181" max="8181" width="70.85546875" style="51" customWidth="1"/>
    <col min="8182" max="8182" width="5.140625" style="51" customWidth="1"/>
    <col min="8183" max="8183" width="4" style="51" customWidth="1"/>
    <col min="8184" max="8184" width="4.42578125" style="51" customWidth="1"/>
    <col min="8185" max="8185" width="3.85546875" style="51" customWidth="1"/>
    <col min="8186" max="8186" width="5.140625" style="51" customWidth="1"/>
    <col min="8187" max="8187" width="4.28515625" style="51" customWidth="1"/>
    <col min="8188" max="8188" width="5.42578125" style="51" customWidth="1"/>
    <col min="8189" max="8189" width="5" style="51" customWidth="1"/>
    <col min="8190" max="8190" width="15.85546875" style="51" customWidth="1"/>
    <col min="8191" max="8202" width="0" style="51" hidden="1" customWidth="1"/>
    <col min="8203" max="8435" width="9.140625" style="51"/>
    <col min="8436" max="8436" width="7" style="51" customWidth="1"/>
    <col min="8437" max="8437" width="70.85546875" style="51" customWidth="1"/>
    <col min="8438" max="8438" width="5.140625" style="51" customWidth="1"/>
    <col min="8439" max="8439" width="4" style="51" customWidth="1"/>
    <col min="8440" max="8440" width="4.42578125" style="51" customWidth="1"/>
    <col min="8441" max="8441" width="3.85546875" style="51" customWidth="1"/>
    <col min="8442" max="8442" width="5.140625" style="51" customWidth="1"/>
    <col min="8443" max="8443" width="4.28515625" style="51" customWidth="1"/>
    <col min="8444" max="8444" width="5.42578125" style="51" customWidth="1"/>
    <col min="8445" max="8445" width="5" style="51" customWidth="1"/>
    <col min="8446" max="8446" width="15.85546875" style="51" customWidth="1"/>
    <col min="8447" max="8458" width="0" style="51" hidden="1" customWidth="1"/>
    <col min="8459" max="8691" width="9.140625" style="51"/>
    <col min="8692" max="8692" width="7" style="51" customWidth="1"/>
    <col min="8693" max="8693" width="70.85546875" style="51" customWidth="1"/>
    <col min="8694" max="8694" width="5.140625" style="51" customWidth="1"/>
    <col min="8695" max="8695" width="4" style="51" customWidth="1"/>
    <col min="8696" max="8696" width="4.42578125" style="51" customWidth="1"/>
    <col min="8697" max="8697" width="3.85546875" style="51" customWidth="1"/>
    <col min="8698" max="8698" width="5.140625" style="51" customWidth="1"/>
    <col min="8699" max="8699" width="4.28515625" style="51" customWidth="1"/>
    <col min="8700" max="8700" width="5.42578125" style="51" customWidth="1"/>
    <col min="8701" max="8701" width="5" style="51" customWidth="1"/>
    <col min="8702" max="8702" width="15.85546875" style="51" customWidth="1"/>
    <col min="8703" max="8714" width="0" style="51" hidden="1" customWidth="1"/>
    <col min="8715" max="8947" width="9.140625" style="51"/>
    <col min="8948" max="8948" width="7" style="51" customWidth="1"/>
    <col min="8949" max="8949" width="70.85546875" style="51" customWidth="1"/>
    <col min="8950" max="8950" width="5.140625" style="51" customWidth="1"/>
    <col min="8951" max="8951" width="4" style="51" customWidth="1"/>
    <col min="8952" max="8952" width="4.42578125" style="51" customWidth="1"/>
    <col min="8953" max="8953" width="3.85546875" style="51" customWidth="1"/>
    <col min="8954" max="8954" width="5.140625" style="51" customWidth="1"/>
    <col min="8955" max="8955" width="4.28515625" style="51" customWidth="1"/>
    <col min="8956" max="8956" width="5.42578125" style="51" customWidth="1"/>
    <col min="8957" max="8957" width="5" style="51" customWidth="1"/>
    <col min="8958" max="8958" width="15.85546875" style="51" customWidth="1"/>
    <col min="8959" max="8970" width="0" style="51" hidden="1" customWidth="1"/>
    <col min="8971" max="9203" width="9.140625" style="51"/>
    <col min="9204" max="9204" width="7" style="51" customWidth="1"/>
    <col min="9205" max="9205" width="70.85546875" style="51" customWidth="1"/>
    <col min="9206" max="9206" width="5.140625" style="51" customWidth="1"/>
    <col min="9207" max="9207" width="4" style="51" customWidth="1"/>
    <col min="9208" max="9208" width="4.42578125" style="51" customWidth="1"/>
    <col min="9209" max="9209" width="3.85546875" style="51" customWidth="1"/>
    <col min="9210" max="9210" width="5.140625" style="51" customWidth="1"/>
    <col min="9211" max="9211" width="4.28515625" style="51" customWidth="1"/>
    <col min="9212" max="9212" width="5.42578125" style="51" customWidth="1"/>
    <col min="9213" max="9213" width="5" style="51" customWidth="1"/>
    <col min="9214" max="9214" width="15.85546875" style="51" customWidth="1"/>
    <col min="9215" max="9226" width="0" style="51" hidden="1" customWidth="1"/>
    <col min="9227" max="9459" width="9.140625" style="51"/>
    <col min="9460" max="9460" width="7" style="51" customWidth="1"/>
    <col min="9461" max="9461" width="70.85546875" style="51" customWidth="1"/>
    <col min="9462" max="9462" width="5.140625" style="51" customWidth="1"/>
    <col min="9463" max="9463" width="4" style="51" customWidth="1"/>
    <col min="9464" max="9464" width="4.42578125" style="51" customWidth="1"/>
    <col min="9465" max="9465" width="3.85546875" style="51" customWidth="1"/>
    <col min="9466" max="9466" width="5.140625" style="51" customWidth="1"/>
    <col min="9467" max="9467" width="4.28515625" style="51" customWidth="1"/>
    <col min="9468" max="9468" width="5.42578125" style="51" customWidth="1"/>
    <col min="9469" max="9469" width="5" style="51" customWidth="1"/>
    <col min="9470" max="9470" width="15.85546875" style="51" customWidth="1"/>
    <col min="9471" max="9482" width="0" style="51" hidden="1" customWidth="1"/>
    <col min="9483" max="9715" width="9.140625" style="51"/>
    <col min="9716" max="9716" width="7" style="51" customWidth="1"/>
    <col min="9717" max="9717" width="70.85546875" style="51" customWidth="1"/>
    <col min="9718" max="9718" width="5.140625" style="51" customWidth="1"/>
    <col min="9719" max="9719" width="4" style="51" customWidth="1"/>
    <col min="9720" max="9720" width="4.42578125" style="51" customWidth="1"/>
    <col min="9721" max="9721" width="3.85546875" style="51" customWidth="1"/>
    <col min="9722" max="9722" width="5.140625" style="51" customWidth="1"/>
    <col min="9723" max="9723" width="4.28515625" style="51" customWidth="1"/>
    <col min="9724" max="9724" width="5.42578125" style="51" customWidth="1"/>
    <col min="9725" max="9725" width="5" style="51" customWidth="1"/>
    <col min="9726" max="9726" width="15.85546875" style="51" customWidth="1"/>
    <col min="9727" max="9738" width="0" style="51" hidden="1" customWidth="1"/>
    <col min="9739" max="9971" width="9.140625" style="51"/>
    <col min="9972" max="9972" width="7" style="51" customWidth="1"/>
    <col min="9973" max="9973" width="70.85546875" style="51" customWidth="1"/>
    <col min="9974" max="9974" width="5.140625" style="51" customWidth="1"/>
    <col min="9975" max="9975" width="4" style="51" customWidth="1"/>
    <col min="9976" max="9976" width="4.42578125" style="51" customWidth="1"/>
    <col min="9977" max="9977" width="3.85546875" style="51" customWidth="1"/>
    <col min="9978" max="9978" width="5.140625" style="51" customWidth="1"/>
    <col min="9979" max="9979" width="4.28515625" style="51" customWidth="1"/>
    <col min="9980" max="9980" width="5.42578125" style="51" customWidth="1"/>
    <col min="9981" max="9981" width="5" style="51" customWidth="1"/>
    <col min="9982" max="9982" width="15.85546875" style="51" customWidth="1"/>
    <col min="9983" max="9994" width="0" style="51" hidden="1" customWidth="1"/>
    <col min="9995" max="10227" width="9.140625" style="51"/>
    <col min="10228" max="10228" width="7" style="51" customWidth="1"/>
    <col min="10229" max="10229" width="70.85546875" style="51" customWidth="1"/>
    <col min="10230" max="10230" width="5.140625" style="51" customWidth="1"/>
    <col min="10231" max="10231" width="4" style="51" customWidth="1"/>
    <col min="10232" max="10232" width="4.42578125" style="51" customWidth="1"/>
    <col min="10233" max="10233" width="3.85546875" style="51" customWidth="1"/>
    <col min="10234" max="10234" width="5.140625" style="51" customWidth="1"/>
    <col min="10235" max="10235" width="4.28515625" style="51" customWidth="1"/>
    <col min="10236" max="10236" width="5.42578125" style="51" customWidth="1"/>
    <col min="10237" max="10237" width="5" style="51" customWidth="1"/>
    <col min="10238" max="10238" width="15.85546875" style="51" customWidth="1"/>
    <col min="10239" max="10250" width="0" style="51" hidden="1" customWidth="1"/>
    <col min="10251" max="10483" width="9.140625" style="51"/>
    <col min="10484" max="10484" width="7" style="51" customWidth="1"/>
    <col min="10485" max="10485" width="70.85546875" style="51" customWidth="1"/>
    <col min="10486" max="10486" width="5.140625" style="51" customWidth="1"/>
    <col min="10487" max="10487" width="4" style="51" customWidth="1"/>
    <col min="10488" max="10488" width="4.42578125" style="51" customWidth="1"/>
    <col min="10489" max="10489" width="3.85546875" style="51" customWidth="1"/>
    <col min="10490" max="10490" width="5.140625" style="51" customWidth="1"/>
    <col min="10491" max="10491" width="4.28515625" style="51" customWidth="1"/>
    <col min="10492" max="10492" width="5.42578125" style="51" customWidth="1"/>
    <col min="10493" max="10493" width="5" style="51" customWidth="1"/>
    <col min="10494" max="10494" width="15.85546875" style="51" customWidth="1"/>
    <col min="10495" max="10506" width="0" style="51" hidden="1" customWidth="1"/>
    <col min="10507" max="10739" width="9.140625" style="51"/>
    <col min="10740" max="10740" width="7" style="51" customWidth="1"/>
    <col min="10741" max="10741" width="70.85546875" style="51" customWidth="1"/>
    <col min="10742" max="10742" width="5.140625" style="51" customWidth="1"/>
    <col min="10743" max="10743" width="4" style="51" customWidth="1"/>
    <col min="10744" max="10744" width="4.42578125" style="51" customWidth="1"/>
    <col min="10745" max="10745" width="3.85546875" style="51" customWidth="1"/>
    <col min="10746" max="10746" width="5.140625" style="51" customWidth="1"/>
    <col min="10747" max="10747" width="4.28515625" style="51" customWidth="1"/>
    <col min="10748" max="10748" width="5.42578125" style="51" customWidth="1"/>
    <col min="10749" max="10749" width="5" style="51" customWidth="1"/>
    <col min="10750" max="10750" width="15.85546875" style="51" customWidth="1"/>
    <col min="10751" max="10762" width="0" style="51" hidden="1" customWidth="1"/>
    <col min="10763" max="10995" width="9.140625" style="51"/>
    <col min="10996" max="10996" width="7" style="51" customWidth="1"/>
    <col min="10997" max="10997" width="70.85546875" style="51" customWidth="1"/>
    <col min="10998" max="10998" width="5.140625" style="51" customWidth="1"/>
    <col min="10999" max="10999" width="4" style="51" customWidth="1"/>
    <col min="11000" max="11000" width="4.42578125" style="51" customWidth="1"/>
    <col min="11001" max="11001" width="3.85546875" style="51" customWidth="1"/>
    <col min="11002" max="11002" width="5.140625" style="51" customWidth="1"/>
    <col min="11003" max="11003" width="4.28515625" style="51" customWidth="1"/>
    <col min="11004" max="11004" width="5.42578125" style="51" customWidth="1"/>
    <col min="11005" max="11005" width="5" style="51" customWidth="1"/>
    <col min="11006" max="11006" width="15.85546875" style="51" customWidth="1"/>
    <col min="11007" max="11018" width="0" style="51" hidden="1" customWidth="1"/>
    <col min="11019" max="11251" width="9.140625" style="51"/>
    <col min="11252" max="11252" width="7" style="51" customWidth="1"/>
    <col min="11253" max="11253" width="70.85546875" style="51" customWidth="1"/>
    <col min="11254" max="11254" width="5.140625" style="51" customWidth="1"/>
    <col min="11255" max="11255" width="4" style="51" customWidth="1"/>
    <col min="11256" max="11256" width="4.42578125" style="51" customWidth="1"/>
    <col min="11257" max="11257" width="3.85546875" style="51" customWidth="1"/>
    <col min="11258" max="11258" width="5.140625" style="51" customWidth="1"/>
    <col min="11259" max="11259" width="4.28515625" style="51" customWidth="1"/>
    <col min="11260" max="11260" width="5.42578125" style="51" customWidth="1"/>
    <col min="11261" max="11261" width="5" style="51" customWidth="1"/>
    <col min="11262" max="11262" width="15.85546875" style="51" customWidth="1"/>
    <col min="11263" max="11274" width="0" style="51" hidden="1" customWidth="1"/>
    <col min="11275" max="11507" width="9.140625" style="51"/>
    <col min="11508" max="11508" width="7" style="51" customWidth="1"/>
    <col min="11509" max="11509" width="70.85546875" style="51" customWidth="1"/>
    <col min="11510" max="11510" width="5.140625" style="51" customWidth="1"/>
    <col min="11511" max="11511" width="4" style="51" customWidth="1"/>
    <col min="11512" max="11512" width="4.42578125" style="51" customWidth="1"/>
    <col min="11513" max="11513" width="3.85546875" style="51" customWidth="1"/>
    <col min="11514" max="11514" width="5.140625" style="51" customWidth="1"/>
    <col min="11515" max="11515" width="4.28515625" style="51" customWidth="1"/>
    <col min="11516" max="11516" width="5.42578125" style="51" customWidth="1"/>
    <col min="11517" max="11517" width="5" style="51" customWidth="1"/>
    <col min="11518" max="11518" width="15.85546875" style="51" customWidth="1"/>
    <col min="11519" max="11530" width="0" style="51" hidden="1" customWidth="1"/>
    <col min="11531" max="11763" width="9.140625" style="51"/>
    <col min="11764" max="11764" width="7" style="51" customWidth="1"/>
    <col min="11765" max="11765" width="70.85546875" style="51" customWidth="1"/>
    <col min="11766" max="11766" width="5.140625" style="51" customWidth="1"/>
    <col min="11767" max="11767" width="4" style="51" customWidth="1"/>
    <col min="11768" max="11768" width="4.42578125" style="51" customWidth="1"/>
    <col min="11769" max="11769" width="3.85546875" style="51" customWidth="1"/>
    <col min="11770" max="11770" width="5.140625" style="51" customWidth="1"/>
    <col min="11771" max="11771" width="4.28515625" style="51" customWidth="1"/>
    <col min="11772" max="11772" width="5.42578125" style="51" customWidth="1"/>
    <col min="11773" max="11773" width="5" style="51" customWidth="1"/>
    <col min="11774" max="11774" width="15.85546875" style="51" customWidth="1"/>
    <col min="11775" max="11786" width="0" style="51" hidden="1" customWidth="1"/>
    <col min="11787" max="12019" width="9.140625" style="51"/>
    <col min="12020" max="12020" width="7" style="51" customWidth="1"/>
    <col min="12021" max="12021" width="70.85546875" style="51" customWidth="1"/>
    <col min="12022" max="12022" width="5.140625" style="51" customWidth="1"/>
    <col min="12023" max="12023" width="4" style="51" customWidth="1"/>
    <col min="12024" max="12024" width="4.42578125" style="51" customWidth="1"/>
    <col min="12025" max="12025" width="3.85546875" style="51" customWidth="1"/>
    <col min="12026" max="12026" width="5.140625" style="51" customWidth="1"/>
    <col min="12027" max="12027" width="4.28515625" style="51" customWidth="1"/>
    <col min="12028" max="12028" width="5.42578125" style="51" customWidth="1"/>
    <col min="12029" max="12029" width="5" style="51" customWidth="1"/>
    <col min="12030" max="12030" width="15.85546875" style="51" customWidth="1"/>
    <col min="12031" max="12042" width="0" style="51" hidden="1" customWidth="1"/>
    <col min="12043" max="12275" width="9.140625" style="51"/>
    <col min="12276" max="12276" width="7" style="51" customWidth="1"/>
    <col min="12277" max="12277" width="70.85546875" style="51" customWidth="1"/>
    <col min="12278" max="12278" width="5.140625" style="51" customWidth="1"/>
    <col min="12279" max="12279" width="4" style="51" customWidth="1"/>
    <col min="12280" max="12280" width="4.42578125" style="51" customWidth="1"/>
    <col min="12281" max="12281" width="3.85546875" style="51" customWidth="1"/>
    <col min="12282" max="12282" width="5.140625" style="51" customWidth="1"/>
    <col min="12283" max="12283" width="4.28515625" style="51" customWidth="1"/>
    <col min="12284" max="12284" width="5.42578125" style="51" customWidth="1"/>
    <col min="12285" max="12285" width="5" style="51" customWidth="1"/>
    <col min="12286" max="12286" width="15.85546875" style="51" customWidth="1"/>
    <col min="12287" max="12298" width="0" style="51" hidden="1" customWidth="1"/>
    <col min="12299" max="12531" width="9.140625" style="51"/>
    <col min="12532" max="12532" width="7" style="51" customWidth="1"/>
    <col min="12533" max="12533" width="70.85546875" style="51" customWidth="1"/>
    <col min="12534" max="12534" width="5.140625" style="51" customWidth="1"/>
    <col min="12535" max="12535" width="4" style="51" customWidth="1"/>
    <col min="12536" max="12536" width="4.42578125" style="51" customWidth="1"/>
    <col min="12537" max="12537" width="3.85546875" style="51" customWidth="1"/>
    <col min="12538" max="12538" width="5.140625" style="51" customWidth="1"/>
    <col min="12539" max="12539" width="4.28515625" style="51" customWidth="1"/>
    <col min="12540" max="12540" width="5.42578125" style="51" customWidth="1"/>
    <col min="12541" max="12541" width="5" style="51" customWidth="1"/>
    <col min="12542" max="12542" width="15.85546875" style="51" customWidth="1"/>
    <col min="12543" max="12554" width="0" style="51" hidden="1" customWidth="1"/>
    <col min="12555" max="12787" width="9.140625" style="51"/>
    <col min="12788" max="12788" width="7" style="51" customWidth="1"/>
    <col min="12789" max="12789" width="70.85546875" style="51" customWidth="1"/>
    <col min="12790" max="12790" width="5.140625" style="51" customWidth="1"/>
    <col min="12791" max="12791" width="4" style="51" customWidth="1"/>
    <col min="12792" max="12792" width="4.42578125" style="51" customWidth="1"/>
    <col min="12793" max="12793" width="3.85546875" style="51" customWidth="1"/>
    <col min="12794" max="12794" width="5.140625" style="51" customWidth="1"/>
    <col min="12795" max="12795" width="4.28515625" style="51" customWidth="1"/>
    <col min="12796" max="12796" width="5.42578125" style="51" customWidth="1"/>
    <col min="12797" max="12797" width="5" style="51" customWidth="1"/>
    <col min="12798" max="12798" width="15.85546875" style="51" customWidth="1"/>
    <col min="12799" max="12810" width="0" style="51" hidden="1" customWidth="1"/>
    <col min="12811" max="13043" width="9.140625" style="51"/>
    <col min="13044" max="13044" width="7" style="51" customWidth="1"/>
    <col min="13045" max="13045" width="70.85546875" style="51" customWidth="1"/>
    <col min="13046" max="13046" width="5.140625" style="51" customWidth="1"/>
    <col min="13047" max="13047" width="4" style="51" customWidth="1"/>
    <col min="13048" max="13048" width="4.42578125" style="51" customWidth="1"/>
    <col min="13049" max="13049" width="3.85546875" style="51" customWidth="1"/>
    <col min="13050" max="13050" width="5.140625" style="51" customWidth="1"/>
    <col min="13051" max="13051" width="4.28515625" style="51" customWidth="1"/>
    <col min="13052" max="13052" width="5.42578125" style="51" customWidth="1"/>
    <col min="13053" max="13053" width="5" style="51" customWidth="1"/>
    <col min="13054" max="13054" width="15.85546875" style="51" customWidth="1"/>
    <col min="13055" max="13066" width="0" style="51" hidden="1" customWidth="1"/>
    <col min="13067" max="13299" width="9.140625" style="51"/>
    <col min="13300" max="13300" width="7" style="51" customWidth="1"/>
    <col min="13301" max="13301" width="70.85546875" style="51" customWidth="1"/>
    <col min="13302" max="13302" width="5.140625" style="51" customWidth="1"/>
    <col min="13303" max="13303" width="4" style="51" customWidth="1"/>
    <col min="13304" max="13304" width="4.42578125" style="51" customWidth="1"/>
    <col min="13305" max="13305" width="3.85546875" style="51" customWidth="1"/>
    <col min="13306" max="13306" width="5.140625" style="51" customWidth="1"/>
    <col min="13307" max="13307" width="4.28515625" style="51" customWidth="1"/>
    <col min="13308" max="13308" width="5.42578125" style="51" customWidth="1"/>
    <col min="13309" max="13309" width="5" style="51" customWidth="1"/>
    <col min="13310" max="13310" width="15.85546875" style="51" customWidth="1"/>
    <col min="13311" max="13322" width="0" style="51" hidden="1" customWidth="1"/>
    <col min="13323" max="13555" width="9.140625" style="51"/>
    <col min="13556" max="13556" width="7" style="51" customWidth="1"/>
    <col min="13557" max="13557" width="70.85546875" style="51" customWidth="1"/>
    <col min="13558" max="13558" width="5.140625" style="51" customWidth="1"/>
    <col min="13559" max="13559" width="4" style="51" customWidth="1"/>
    <col min="13560" max="13560" width="4.42578125" style="51" customWidth="1"/>
    <col min="13561" max="13561" width="3.85546875" style="51" customWidth="1"/>
    <col min="13562" max="13562" width="5.140625" style="51" customWidth="1"/>
    <col min="13563" max="13563" width="4.28515625" style="51" customWidth="1"/>
    <col min="13564" max="13564" width="5.42578125" style="51" customWidth="1"/>
    <col min="13565" max="13565" width="5" style="51" customWidth="1"/>
    <col min="13566" max="13566" width="15.85546875" style="51" customWidth="1"/>
    <col min="13567" max="13578" width="0" style="51" hidden="1" customWidth="1"/>
    <col min="13579" max="13811" width="9.140625" style="51"/>
    <col min="13812" max="13812" width="7" style="51" customWidth="1"/>
    <col min="13813" max="13813" width="70.85546875" style="51" customWidth="1"/>
    <col min="13814" max="13814" width="5.140625" style="51" customWidth="1"/>
    <col min="13815" max="13815" width="4" style="51" customWidth="1"/>
    <col min="13816" max="13816" width="4.42578125" style="51" customWidth="1"/>
    <col min="13817" max="13817" width="3.85546875" style="51" customWidth="1"/>
    <col min="13818" max="13818" width="5.140625" style="51" customWidth="1"/>
    <col min="13819" max="13819" width="4.28515625" style="51" customWidth="1"/>
    <col min="13820" max="13820" width="5.42578125" style="51" customWidth="1"/>
    <col min="13821" max="13821" width="5" style="51" customWidth="1"/>
    <col min="13822" max="13822" width="15.85546875" style="51" customWidth="1"/>
    <col min="13823" max="13834" width="0" style="51" hidden="1" customWidth="1"/>
    <col min="13835" max="14067" width="9.140625" style="51"/>
    <col min="14068" max="14068" width="7" style="51" customWidth="1"/>
    <col min="14069" max="14069" width="70.85546875" style="51" customWidth="1"/>
    <col min="14070" max="14070" width="5.140625" style="51" customWidth="1"/>
    <col min="14071" max="14071" width="4" style="51" customWidth="1"/>
    <col min="14072" max="14072" width="4.42578125" style="51" customWidth="1"/>
    <col min="14073" max="14073" width="3.85546875" style="51" customWidth="1"/>
    <col min="14074" max="14074" width="5.140625" style="51" customWidth="1"/>
    <col min="14075" max="14075" width="4.28515625" style="51" customWidth="1"/>
    <col min="14076" max="14076" width="5.42578125" style="51" customWidth="1"/>
    <col min="14077" max="14077" width="5" style="51" customWidth="1"/>
    <col min="14078" max="14078" width="15.85546875" style="51" customWidth="1"/>
    <col min="14079" max="14090" width="0" style="51" hidden="1" customWidth="1"/>
    <col min="14091" max="14323" width="9.140625" style="51"/>
    <col min="14324" max="14324" width="7" style="51" customWidth="1"/>
    <col min="14325" max="14325" width="70.85546875" style="51" customWidth="1"/>
    <col min="14326" max="14326" width="5.140625" style="51" customWidth="1"/>
    <col min="14327" max="14327" width="4" style="51" customWidth="1"/>
    <col min="14328" max="14328" width="4.42578125" style="51" customWidth="1"/>
    <col min="14329" max="14329" width="3.85546875" style="51" customWidth="1"/>
    <col min="14330" max="14330" width="5.140625" style="51" customWidth="1"/>
    <col min="14331" max="14331" width="4.28515625" style="51" customWidth="1"/>
    <col min="14332" max="14332" width="5.42578125" style="51" customWidth="1"/>
    <col min="14333" max="14333" width="5" style="51" customWidth="1"/>
    <col min="14334" max="14334" width="15.85546875" style="51" customWidth="1"/>
    <col min="14335" max="14346" width="0" style="51" hidden="1" customWidth="1"/>
    <col min="14347" max="14579" width="9.140625" style="51"/>
    <col min="14580" max="14580" width="7" style="51" customWidth="1"/>
    <col min="14581" max="14581" width="70.85546875" style="51" customWidth="1"/>
    <col min="14582" max="14582" width="5.140625" style="51" customWidth="1"/>
    <col min="14583" max="14583" width="4" style="51" customWidth="1"/>
    <col min="14584" max="14584" width="4.42578125" style="51" customWidth="1"/>
    <col min="14585" max="14585" width="3.85546875" style="51" customWidth="1"/>
    <col min="14586" max="14586" width="5.140625" style="51" customWidth="1"/>
    <col min="14587" max="14587" width="4.28515625" style="51" customWidth="1"/>
    <col min="14588" max="14588" width="5.42578125" style="51" customWidth="1"/>
    <col min="14589" max="14589" width="5" style="51" customWidth="1"/>
    <col min="14590" max="14590" width="15.85546875" style="51" customWidth="1"/>
    <col min="14591" max="14602" width="0" style="51" hidden="1" customWidth="1"/>
    <col min="14603" max="14835" width="9.140625" style="51"/>
    <col min="14836" max="14836" width="7" style="51" customWidth="1"/>
    <col min="14837" max="14837" width="70.85546875" style="51" customWidth="1"/>
    <col min="14838" max="14838" width="5.140625" style="51" customWidth="1"/>
    <col min="14839" max="14839" width="4" style="51" customWidth="1"/>
    <col min="14840" max="14840" width="4.42578125" style="51" customWidth="1"/>
    <col min="14841" max="14841" width="3.85546875" style="51" customWidth="1"/>
    <col min="14842" max="14842" width="5.140625" style="51" customWidth="1"/>
    <col min="14843" max="14843" width="4.28515625" style="51" customWidth="1"/>
    <col min="14844" max="14844" width="5.42578125" style="51" customWidth="1"/>
    <col min="14845" max="14845" width="5" style="51" customWidth="1"/>
    <col min="14846" max="14846" width="15.85546875" style="51" customWidth="1"/>
    <col min="14847" max="14858" width="0" style="51" hidden="1" customWidth="1"/>
    <col min="14859" max="15091" width="9.140625" style="51"/>
    <col min="15092" max="15092" width="7" style="51" customWidth="1"/>
    <col min="15093" max="15093" width="70.85546875" style="51" customWidth="1"/>
    <col min="15094" max="15094" width="5.140625" style="51" customWidth="1"/>
    <col min="15095" max="15095" width="4" style="51" customWidth="1"/>
    <col min="15096" max="15096" width="4.42578125" style="51" customWidth="1"/>
    <col min="15097" max="15097" width="3.85546875" style="51" customWidth="1"/>
    <col min="15098" max="15098" width="5.140625" style="51" customWidth="1"/>
    <col min="15099" max="15099" width="4.28515625" style="51" customWidth="1"/>
    <col min="15100" max="15100" width="5.42578125" style="51" customWidth="1"/>
    <col min="15101" max="15101" width="5" style="51" customWidth="1"/>
    <col min="15102" max="15102" width="15.85546875" style="51" customWidth="1"/>
    <col min="15103" max="15114" width="0" style="51" hidden="1" customWidth="1"/>
    <col min="15115" max="15347" width="9.140625" style="51"/>
    <col min="15348" max="15348" width="7" style="51" customWidth="1"/>
    <col min="15349" max="15349" width="70.85546875" style="51" customWidth="1"/>
    <col min="15350" max="15350" width="5.140625" style="51" customWidth="1"/>
    <col min="15351" max="15351" width="4" style="51" customWidth="1"/>
    <col min="15352" max="15352" width="4.42578125" style="51" customWidth="1"/>
    <col min="15353" max="15353" width="3.85546875" style="51" customWidth="1"/>
    <col min="15354" max="15354" width="5.140625" style="51" customWidth="1"/>
    <col min="15355" max="15355" width="4.28515625" style="51" customWidth="1"/>
    <col min="15356" max="15356" width="5.42578125" style="51" customWidth="1"/>
    <col min="15357" max="15357" width="5" style="51" customWidth="1"/>
    <col min="15358" max="15358" width="15.85546875" style="51" customWidth="1"/>
    <col min="15359" max="15370" width="0" style="51" hidden="1" customWidth="1"/>
    <col min="15371" max="15603" width="9.140625" style="51"/>
    <col min="15604" max="15604" width="7" style="51" customWidth="1"/>
    <col min="15605" max="15605" width="70.85546875" style="51" customWidth="1"/>
    <col min="15606" max="15606" width="5.140625" style="51" customWidth="1"/>
    <col min="15607" max="15607" width="4" style="51" customWidth="1"/>
    <col min="15608" max="15608" width="4.42578125" style="51" customWidth="1"/>
    <col min="15609" max="15609" width="3.85546875" style="51" customWidth="1"/>
    <col min="15610" max="15610" width="5.140625" style="51" customWidth="1"/>
    <col min="15611" max="15611" width="4.28515625" style="51" customWidth="1"/>
    <col min="15612" max="15612" width="5.42578125" style="51" customWidth="1"/>
    <col min="15613" max="15613" width="5" style="51" customWidth="1"/>
    <col min="15614" max="15614" width="15.85546875" style="51" customWidth="1"/>
    <col min="15615" max="15626" width="0" style="51" hidden="1" customWidth="1"/>
    <col min="15627" max="15859" width="9.140625" style="51"/>
    <col min="15860" max="15860" width="7" style="51" customWidth="1"/>
    <col min="15861" max="15861" width="70.85546875" style="51" customWidth="1"/>
    <col min="15862" max="15862" width="5.140625" style="51" customWidth="1"/>
    <col min="15863" max="15863" width="4" style="51" customWidth="1"/>
    <col min="15864" max="15864" width="4.42578125" style="51" customWidth="1"/>
    <col min="15865" max="15865" width="3.85546875" style="51" customWidth="1"/>
    <col min="15866" max="15866" width="5.140625" style="51" customWidth="1"/>
    <col min="15867" max="15867" width="4.28515625" style="51" customWidth="1"/>
    <col min="15868" max="15868" width="5.42578125" style="51" customWidth="1"/>
    <col min="15869" max="15869" width="5" style="51" customWidth="1"/>
    <col min="15870" max="15870" width="15.85546875" style="51" customWidth="1"/>
    <col min="15871" max="15882" width="0" style="51" hidden="1" customWidth="1"/>
    <col min="15883" max="16115" width="9.140625" style="51"/>
    <col min="16116" max="16116" width="7" style="51" customWidth="1"/>
    <col min="16117" max="16117" width="70.85546875" style="51" customWidth="1"/>
    <col min="16118" max="16118" width="5.140625" style="51" customWidth="1"/>
    <col min="16119" max="16119" width="4" style="51" customWidth="1"/>
    <col min="16120" max="16120" width="4.42578125" style="51" customWidth="1"/>
    <col min="16121" max="16121" width="3.85546875" style="51" customWidth="1"/>
    <col min="16122" max="16122" width="5.140625" style="51" customWidth="1"/>
    <col min="16123" max="16123" width="4.28515625" style="51" customWidth="1"/>
    <col min="16124" max="16124" width="5.42578125" style="51" customWidth="1"/>
    <col min="16125" max="16125" width="5" style="51" customWidth="1"/>
    <col min="16126" max="16126" width="15.85546875" style="51" customWidth="1"/>
    <col min="16127" max="16138" width="0" style="51" hidden="1" customWidth="1"/>
    <col min="16139" max="16384" width="9.140625" style="51"/>
  </cols>
  <sheetData>
    <row r="1" spans="1:28" ht="42" customHeight="1">
      <c r="A1" s="48"/>
      <c r="B1" s="48"/>
      <c r="C1" s="1" t="s">
        <v>131</v>
      </c>
      <c r="D1" s="1"/>
      <c r="E1" s="1"/>
      <c r="F1" s="1"/>
      <c r="G1" s="1"/>
      <c r="H1" s="1"/>
      <c r="I1" s="104" t="s">
        <v>189</v>
      </c>
      <c r="J1" s="104"/>
      <c r="K1" s="104"/>
      <c r="L1" s="52"/>
    </row>
    <row r="2" spans="1:28" ht="66.75" customHeight="1">
      <c r="A2" s="48"/>
      <c r="B2" s="48"/>
      <c r="C2" s="49"/>
      <c r="D2" s="49"/>
      <c r="E2" s="53"/>
      <c r="F2" s="49"/>
      <c r="H2" s="1"/>
      <c r="I2" s="104"/>
      <c r="J2" s="104"/>
      <c r="K2" s="104"/>
      <c r="L2" s="52"/>
    </row>
    <row r="3" spans="1:28">
      <c r="A3" s="105" t="s">
        <v>147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28" ht="16.5" thickBot="1">
      <c r="A4" s="48"/>
      <c r="B4" s="106" t="s">
        <v>187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1:28" ht="32.25" thickBot="1">
      <c r="A5" s="54" t="s">
        <v>0</v>
      </c>
      <c r="B5" s="92" t="s">
        <v>1</v>
      </c>
      <c r="C5" s="107" t="s">
        <v>2</v>
      </c>
      <c r="D5" s="107"/>
      <c r="E5" s="107"/>
      <c r="F5" s="107"/>
      <c r="G5" s="107"/>
      <c r="H5" s="107"/>
      <c r="I5" s="107"/>
      <c r="J5" s="107"/>
      <c r="K5" s="55" t="s">
        <v>156</v>
      </c>
      <c r="L5" s="56" t="s">
        <v>4</v>
      </c>
      <c r="M5" s="56"/>
      <c r="N5" s="56"/>
      <c r="O5" s="56"/>
      <c r="P5" s="56"/>
      <c r="Q5" s="56"/>
      <c r="R5" s="56"/>
      <c r="AA5" s="47" t="s">
        <v>3</v>
      </c>
      <c r="AB5" s="47" t="s">
        <v>3</v>
      </c>
    </row>
    <row r="6" spans="1:28">
      <c r="A6" s="57">
        <v>1</v>
      </c>
      <c r="B6" s="58">
        <v>2</v>
      </c>
      <c r="C6" s="108">
        <v>3</v>
      </c>
      <c r="D6" s="108"/>
      <c r="E6" s="108"/>
      <c r="F6" s="108"/>
      <c r="G6" s="108"/>
      <c r="H6" s="108"/>
      <c r="I6" s="108"/>
      <c r="J6" s="109"/>
      <c r="K6" s="59">
        <v>4</v>
      </c>
      <c r="L6" s="60">
        <v>5</v>
      </c>
      <c r="M6" s="60">
        <v>6</v>
      </c>
      <c r="N6" s="60">
        <v>7</v>
      </c>
      <c r="O6" s="60"/>
      <c r="P6" s="60"/>
      <c r="Q6" s="60"/>
      <c r="R6" s="60"/>
      <c r="AA6" s="61">
        <v>5</v>
      </c>
      <c r="AB6" s="61">
        <v>6</v>
      </c>
    </row>
    <row r="7" spans="1:28" ht="39" customHeight="1">
      <c r="A7" s="62"/>
      <c r="B7" s="62"/>
      <c r="C7" s="102" t="s">
        <v>164</v>
      </c>
      <c r="D7" s="103" t="s">
        <v>165</v>
      </c>
      <c r="E7" s="103"/>
      <c r="F7" s="103"/>
      <c r="G7" s="103"/>
      <c r="H7" s="103"/>
      <c r="I7" s="103" t="s">
        <v>166</v>
      </c>
      <c r="J7" s="103"/>
      <c r="K7" s="63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  <c r="AA7" s="82">
        <v>2018</v>
      </c>
      <c r="AB7" s="82">
        <v>2019</v>
      </c>
    </row>
    <row r="8" spans="1:28" ht="58.5" customHeight="1">
      <c r="A8" s="64"/>
      <c r="B8" s="64"/>
      <c r="C8" s="102"/>
      <c r="D8" s="84" t="s">
        <v>167</v>
      </c>
      <c r="E8" s="84" t="s">
        <v>168</v>
      </c>
      <c r="F8" s="84" t="s">
        <v>169</v>
      </c>
      <c r="G8" s="84" t="s">
        <v>170</v>
      </c>
      <c r="H8" s="90" t="s">
        <v>171</v>
      </c>
      <c r="I8" s="90" t="s">
        <v>172</v>
      </c>
      <c r="J8" s="90" t="s">
        <v>173</v>
      </c>
      <c r="K8" s="65"/>
      <c r="L8" s="66" t="s">
        <v>5</v>
      </c>
      <c r="M8" s="66" t="s">
        <v>6</v>
      </c>
      <c r="N8" s="66" t="s">
        <v>7</v>
      </c>
      <c r="O8" s="66" t="s">
        <v>8</v>
      </c>
      <c r="P8" s="66" t="s">
        <v>9</v>
      </c>
      <c r="Q8" s="66" t="s">
        <v>10</v>
      </c>
      <c r="R8" s="66" t="s">
        <v>11</v>
      </c>
      <c r="S8" s="67" t="s">
        <v>12</v>
      </c>
      <c r="T8" s="67" t="s">
        <v>13</v>
      </c>
      <c r="U8" s="67" t="s">
        <v>14</v>
      </c>
      <c r="V8" s="67" t="s">
        <v>15</v>
      </c>
      <c r="AA8" s="61"/>
      <c r="AB8" s="61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5">
        <f>K11+K21+K23+K30+K39+K37+K28+K16+K35</f>
        <v>7955.4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5">
        <f t="shared" ref="K10:AB10" si="1">K11</f>
        <v>868.4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5">
        <f>K12+K13+K14+K15</f>
        <v>868.4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154</v>
      </c>
      <c r="B12" s="7" t="s">
        <v>150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9">
        <v>864.9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71">
        <f t="shared" si="3"/>
        <v>2216.3000000000002</v>
      </c>
      <c r="T12" s="71">
        <f t="shared" si="3"/>
        <v>2216.4</v>
      </c>
      <c r="U12" s="71">
        <f t="shared" si="3"/>
        <v>2216.4</v>
      </c>
      <c r="V12" s="71">
        <f t="shared" si="3"/>
        <v>2216.4</v>
      </c>
      <c r="W12" s="72">
        <f>S12+T12+U12+V12</f>
        <v>8865.5</v>
      </c>
      <c r="X12" s="73"/>
      <c r="Y12" s="73"/>
      <c r="Z12" s="73"/>
      <c r="AA12" s="72">
        <v>987.7</v>
      </c>
      <c r="AB12" s="72">
        <v>1052.3</v>
      </c>
    </row>
    <row r="13" spans="1:28" ht="111" customHeight="1">
      <c r="A13" s="10" t="s">
        <v>132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9">
        <v>0</v>
      </c>
      <c r="L13" s="73">
        <v>2195500</v>
      </c>
      <c r="M13" s="73">
        <v>2195600</v>
      </c>
      <c r="N13" s="73">
        <v>2195500</v>
      </c>
      <c r="O13" s="73">
        <v>731833</v>
      </c>
      <c r="P13" s="73">
        <v>731833</v>
      </c>
      <c r="Q13" s="73">
        <v>731834</v>
      </c>
      <c r="R13" s="31">
        <f>Q13+P13+O13</f>
        <v>2195500</v>
      </c>
      <c r="S13" s="72">
        <v>2196.3000000000002</v>
      </c>
      <c r="T13" s="72">
        <v>2196.4</v>
      </c>
      <c r="U13" s="72">
        <v>2196.4</v>
      </c>
      <c r="V13" s="72">
        <v>2196.4</v>
      </c>
      <c r="W13" s="74">
        <f>S13+T13+U13+V13</f>
        <v>8785.5</v>
      </c>
      <c r="X13" s="73"/>
      <c r="Y13" s="73"/>
      <c r="Z13" s="73"/>
      <c r="AA13" s="72">
        <v>1</v>
      </c>
      <c r="AB13" s="72">
        <v>2</v>
      </c>
    </row>
    <row r="14" spans="1:28" ht="63.75" customHeight="1">
      <c r="A14" s="10" t="s">
        <v>133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9">
        <v>2</v>
      </c>
      <c r="L14" s="73">
        <v>17500</v>
      </c>
      <c r="M14" s="73">
        <v>17500</v>
      </c>
      <c r="N14" s="73">
        <v>17500</v>
      </c>
      <c r="O14" s="73">
        <v>5833</v>
      </c>
      <c r="P14" s="73">
        <v>5833</v>
      </c>
      <c r="Q14" s="73">
        <v>5834</v>
      </c>
      <c r="R14" s="31">
        <f>Q14+P14+O14</f>
        <v>17500</v>
      </c>
      <c r="S14" s="72">
        <v>20</v>
      </c>
      <c r="T14" s="72">
        <v>20</v>
      </c>
      <c r="U14" s="72">
        <v>20</v>
      </c>
      <c r="V14" s="72">
        <v>20</v>
      </c>
      <c r="W14" s="72">
        <f t="shared" ref="W14:W62" si="4">S14+T14+U14+V14</f>
        <v>80</v>
      </c>
      <c r="X14" s="73"/>
      <c r="Y14" s="73"/>
      <c r="Z14" s="73"/>
      <c r="AA14" s="72">
        <v>3</v>
      </c>
      <c r="AB14" s="72">
        <v>4</v>
      </c>
    </row>
    <row r="15" spans="1:28" ht="84.75" customHeight="1">
      <c r="A15" s="10" t="s">
        <v>134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9">
        <v>1.5</v>
      </c>
      <c r="L15" s="73"/>
      <c r="M15" s="73"/>
      <c r="N15" s="73"/>
      <c r="O15" s="73"/>
      <c r="P15" s="73"/>
      <c r="Q15" s="73"/>
      <c r="R15" s="31"/>
      <c r="S15" s="72"/>
      <c r="T15" s="72"/>
      <c r="U15" s="72"/>
      <c r="V15" s="72"/>
      <c r="W15" s="72"/>
      <c r="X15" s="73"/>
      <c r="Y15" s="73"/>
      <c r="Z15" s="73"/>
      <c r="AA15" s="72">
        <v>2</v>
      </c>
      <c r="AB15" s="72">
        <v>3</v>
      </c>
    </row>
    <row r="16" spans="1:28" ht="20.25" customHeight="1">
      <c r="A16" s="6">
        <v>2</v>
      </c>
      <c r="B16" s="89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5">
        <f>K17+K18+K19+K20</f>
        <v>1608.4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42</v>
      </c>
      <c r="H17" s="8" t="s">
        <v>24</v>
      </c>
      <c r="I17" s="8" t="s">
        <v>20</v>
      </c>
      <c r="J17" s="8" t="s">
        <v>29</v>
      </c>
      <c r="K17" s="9">
        <v>599.95000000000005</v>
      </c>
      <c r="L17" s="73"/>
      <c r="M17" s="73"/>
      <c r="N17" s="73"/>
      <c r="O17" s="73"/>
      <c r="P17" s="73"/>
      <c r="Q17" s="73"/>
      <c r="R17" s="31"/>
      <c r="S17" s="72"/>
      <c r="T17" s="72"/>
      <c r="U17" s="72"/>
      <c r="V17" s="72"/>
      <c r="W17" s="72"/>
      <c r="X17" s="73"/>
      <c r="Y17" s="73"/>
      <c r="Z17" s="73"/>
      <c r="AA17" s="72"/>
      <c r="AB17" s="72"/>
    </row>
    <row r="18" spans="1:28" ht="76.5" customHeight="1">
      <c r="A18" s="12" t="s">
        <v>43</v>
      </c>
      <c r="B18" s="7" t="s">
        <v>44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45</v>
      </c>
      <c r="H18" s="8" t="s">
        <v>24</v>
      </c>
      <c r="I18" s="8" t="s">
        <v>20</v>
      </c>
      <c r="J18" s="8" t="s">
        <v>29</v>
      </c>
      <c r="K18" s="9">
        <v>4.5999999999999996</v>
      </c>
      <c r="L18" s="73"/>
      <c r="M18" s="73"/>
      <c r="N18" s="73"/>
      <c r="O18" s="73"/>
      <c r="P18" s="73"/>
      <c r="Q18" s="73"/>
      <c r="R18" s="31"/>
      <c r="S18" s="72"/>
      <c r="T18" s="72"/>
      <c r="U18" s="72"/>
      <c r="V18" s="72"/>
      <c r="W18" s="72"/>
      <c r="X18" s="73"/>
      <c r="Y18" s="73"/>
      <c r="Z18" s="73"/>
      <c r="AA18" s="72"/>
      <c r="AB18" s="72"/>
    </row>
    <row r="19" spans="1:28" ht="81.75" customHeight="1">
      <c r="A19" s="12" t="s">
        <v>46</v>
      </c>
      <c r="B19" s="7" t="s">
        <v>47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48</v>
      </c>
      <c r="H19" s="8" t="s">
        <v>24</v>
      </c>
      <c r="I19" s="8" t="s">
        <v>20</v>
      </c>
      <c r="J19" s="8" t="s">
        <v>29</v>
      </c>
      <c r="K19" s="9">
        <v>1096.6199999999999</v>
      </c>
      <c r="L19" s="73"/>
      <c r="M19" s="73"/>
      <c r="N19" s="73"/>
      <c r="O19" s="73"/>
      <c r="P19" s="73"/>
      <c r="Q19" s="73"/>
      <c r="R19" s="31"/>
      <c r="S19" s="72"/>
      <c r="T19" s="72"/>
      <c r="U19" s="72"/>
      <c r="V19" s="72"/>
      <c r="W19" s="72"/>
      <c r="X19" s="73"/>
      <c r="Y19" s="73"/>
      <c r="Z19" s="73"/>
      <c r="AA19" s="72"/>
      <c r="AB19" s="72"/>
    </row>
    <row r="20" spans="1:28" ht="75" customHeight="1">
      <c r="A20" s="12" t="s">
        <v>49</v>
      </c>
      <c r="B20" s="7" t="s">
        <v>50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51</v>
      </c>
      <c r="H20" s="8" t="s">
        <v>24</v>
      </c>
      <c r="I20" s="8" t="s">
        <v>20</v>
      </c>
      <c r="J20" s="8" t="s">
        <v>29</v>
      </c>
      <c r="K20" s="9">
        <v>-92.77</v>
      </c>
      <c r="L20" s="73"/>
      <c r="M20" s="73"/>
      <c r="N20" s="73"/>
      <c r="O20" s="73"/>
      <c r="P20" s="73"/>
      <c r="Q20" s="73"/>
      <c r="R20" s="31"/>
      <c r="S20" s="72"/>
      <c r="T20" s="72"/>
      <c r="U20" s="72"/>
      <c r="V20" s="72"/>
      <c r="W20" s="72"/>
      <c r="X20" s="73"/>
      <c r="Y20" s="73"/>
      <c r="Z20" s="73"/>
      <c r="AA20" s="72"/>
      <c r="AB20" s="72"/>
    </row>
    <row r="21" spans="1:28">
      <c r="A21" s="2">
        <v>3</v>
      </c>
      <c r="B21" s="6" t="s">
        <v>53</v>
      </c>
      <c r="C21" s="4" t="s">
        <v>18</v>
      </c>
      <c r="D21" s="4" t="s">
        <v>23</v>
      </c>
      <c r="E21" s="4" t="s">
        <v>54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5">
        <f t="shared" ref="K21:AB21" si="6">K22</f>
        <v>21.6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146</v>
      </c>
      <c r="B22" s="13" t="s">
        <v>55</v>
      </c>
      <c r="C22" s="8" t="s">
        <v>27</v>
      </c>
      <c r="D22" s="8" t="s">
        <v>23</v>
      </c>
      <c r="E22" s="8" t="s">
        <v>54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9">
        <v>21.6</v>
      </c>
      <c r="L22" s="73">
        <v>170</v>
      </c>
      <c r="M22" s="73">
        <v>180</v>
      </c>
      <c r="N22" s="73">
        <v>170</v>
      </c>
      <c r="O22" s="73">
        <v>56</v>
      </c>
      <c r="P22" s="73">
        <v>57</v>
      </c>
      <c r="Q22" s="73">
        <v>57</v>
      </c>
      <c r="R22" s="31">
        <f>Q22+P22+O22</f>
        <v>170</v>
      </c>
      <c r="S22" s="72">
        <v>11.3</v>
      </c>
      <c r="T22" s="72"/>
      <c r="U22" s="72">
        <v>11.3</v>
      </c>
      <c r="V22" s="72"/>
      <c r="W22" s="72">
        <f t="shared" si="4"/>
        <v>22.6</v>
      </c>
      <c r="X22" s="73"/>
      <c r="Y22" s="73"/>
      <c r="Z22" s="73"/>
      <c r="AA22" s="72">
        <v>25</v>
      </c>
      <c r="AB22" s="72">
        <v>26</v>
      </c>
    </row>
    <row r="23" spans="1:28">
      <c r="A23" s="14" t="s">
        <v>128</v>
      </c>
      <c r="B23" s="6" t="s">
        <v>56</v>
      </c>
      <c r="C23" s="4" t="s">
        <v>18</v>
      </c>
      <c r="D23" s="4" t="s">
        <v>23</v>
      </c>
      <c r="E23" s="4" t="s">
        <v>57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5">
        <f>K24+K25</f>
        <v>1905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78</v>
      </c>
      <c r="B24" s="13" t="s">
        <v>59</v>
      </c>
      <c r="C24" s="8" t="s">
        <v>27</v>
      </c>
      <c r="D24" s="8" t="s">
        <v>23</v>
      </c>
      <c r="E24" s="8" t="s">
        <v>57</v>
      </c>
      <c r="F24" s="8" t="s">
        <v>24</v>
      </c>
      <c r="G24" s="8" t="s">
        <v>34</v>
      </c>
      <c r="H24" s="8" t="s">
        <v>60</v>
      </c>
      <c r="I24" s="8" t="s">
        <v>20</v>
      </c>
      <c r="J24" s="8" t="s">
        <v>29</v>
      </c>
      <c r="K24" s="9">
        <v>220</v>
      </c>
      <c r="L24" s="73">
        <v>0</v>
      </c>
      <c r="M24" s="73">
        <v>0</v>
      </c>
      <c r="N24" s="73">
        <v>42200</v>
      </c>
      <c r="O24" s="73">
        <v>0</v>
      </c>
      <c r="P24" s="73">
        <v>0</v>
      </c>
      <c r="Q24" s="73">
        <v>42200</v>
      </c>
      <c r="R24" s="31">
        <f>Q24+P24+O24</f>
        <v>42200</v>
      </c>
      <c r="S24" s="72"/>
      <c r="T24" s="72"/>
      <c r="U24" s="72">
        <v>52</v>
      </c>
      <c r="V24" s="72">
        <v>53</v>
      </c>
      <c r="W24" s="72">
        <f t="shared" si="4"/>
        <v>105</v>
      </c>
      <c r="X24" s="73"/>
      <c r="Y24" s="73"/>
      <c r="Z24" s="73"/>
      <c r="AA24" s="72">
        <v>194</v>
      </c>
      <c r="AB24" s="72">
        <v>202</v>
      </c>
    </row>
    <row r="25" spans="1:28">
      <c r="A25" s="10" t="s">
        <v>138</v>
      </c>
      <c r="B25" s="13" t="s">
        <v>62</v>
      </c>
      <c r="C25" s="8" t="s">
        <v>27</v>
      </c>
      <c r="D25" s="8" t="s">
        <v>23</v>
      </c>
      <c r="E25" s="8" t="s">
        <v>57</v>
      </c>
      <c r="F25" s="8" t="s">
        <v>57</v>
      </c>
      <c r="G25" s="8" t="s">
        <v>18</v>
      </c>
      <c r="H25" s="8" t="s">
        <v>19</v>
      </c>
      <c r="I25" s="8" t="s">
        <v>20</v>
      </c>
      <c r="J25" s="8" t="s">
        <v>18</v>
      </c>
      <c r="K25" s="9">
        <f>K26+K27</f>
        <v>1685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151</v>
      </c>
      <c r="B26" s="15" t="s">
        <v>155</v>
      </c>
      <c r="C26" s="8" t="s">
        <v>27</v>
      </c>
      <c r="D26" s="8" t="s">
        <v>23</v>
      </c>
      <c r="E26" s="8" t="s">
        <v>57</v>
      </c>
      <c r="F26" s="8" t="s">
        <v>57</v>
      </c>
      <c r="G26" s="8" t="s">
        <v>64</v>
      </c>
      <c r="H26" s="8" t="s">
        <v>60</v>
      </c>
      <c r="I26" s="8" t="s">
        <v>20</v>
      </c>
      <c r="J26" s="8" t="s">
        <v>29</v>
      </c>
      <c r="K26" s="9">
        <v>444</v>
      </c>
      <c r="L26" s="73"/>
      <c r="M26" s="73"/>
      <c r="N26" s="73"/>
      <c r="O26" s="73"/>
      <c r="P26" s="73"/>
      <c r="Q26" s="73"/>
      <c r="R26" s="31"/>
      <c r="S26" s="72">
        <v>50</v>
      </c>
      <c r="T26" s="72">
        <v>50</v>
      </c>
      <c r="U26" s="72">
        <v>120</v>
      </c>
      <c r="V26" s="72">
        <v>120</v>
      </c>
      <c r="W26" s="72">
        <f t="shared" si="4"/>
        <v>340</v>
      </c>
      <c r="X26" s="73"/>
      <c r="Y26" s="73"/>
      <c r="Z26" s="73"/>
      <c r="AA26" s="72">
        <v>495</v>
      </c>
      <c r="AB26" s="72">
        <v>515</v>
      </c>
    </row>
    <row r="27" spans="1:28" ht="30.75" customHeight="1">
      <c r="A27" s="10" t="s">
        <v>152</v>
      </c>
      <c r="B27" s="1" t="s">
        <v>63</v>
      </c>
      <c r="C27" s="8" t="s">
        <v>27</v>
      </c>
      <c r="D27" s="8" t="s">
        <v>23</v>
      </c>
      <c r="E27" s="8" t="s">
        <v>57</v>
      </c>
      <c r="F27" s="8" t="s">
        <v>57</v>
      </c>
      <c r="G27" s="8" t="s">
        <v>149</v>
      </c>
      <c r="H27" s="8" t="s">
        <v>60</v>
      </c>
      <c r="I27" s="8" t="s">
        <v>20</v>
      </c>
      <c r="J27" s="8" t="s">
        <v>29</v>
      </c>
      <c r="K27" s="9">
        <v>1241</v>
      </c>
      <c r="L27" s="73">
        <v>280600</v>
      </c>
      <c r="M27" s="73">
        <v>259200</v>
      </c>
      <c r="N27" s="73">
        <v>296600</v>
      </c>
      <c r="O27" s="75">
        <v>98866</v>
      </c>
      <c r="P27" s="75">
        <v>98866</v>
      </c>
      <c r="Q27" s="76">
        <v>98868</v>
      </c>
      <c r="R27" s="31">
        <f>Q27+P27+O27</f>
        <v>296600</v>
      </c>
      <c r="S27" s="42">
        <v>121.5</v>
      </c>
      <c r="T27" s="42">
        <v>121.6</v>
      </c>
      <c r="U27" s="72">
        <v>275</v>
      </c>
      <c r="V27" s="72">
        <v>275</v>
      </c>
      <c r="W27" s="72">
        <f t="shared" si="4"/>
        <v>793.1</v>
      </c>
      <c r="X27" s="73"/>
      <c r="Y27" s="73"/>
      <c r="Z27" s="73"/>
      <c r="AA27" s="72">
        <v>1490</v>
      </c>
      <c r="AB27" s="72">
        <v>1550</v>
      </c>
    </row>
    <row r="28" spans="1:28" ht="0.75" hidden="1" customHeight="1">
      <c r="A28" s="14" t="s">
        <v>128</v>
      </c>
      <c r="B28" s="16" t="s">
        <v>66</v>
      </c>
      <c r="C28" s="4" t="s">
        <v>18</v>
      </c>
      <c r="D28" s="4" t="s">
        <v>23</v>
      </c>
      <c r="E28" s="4" t="s">
        <v>67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5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78</v>
      </c>
      <c r="B29" s="15" t="s">
        <v>69</v>
      </c>
      <c r="C29" s="8" t="s">
        <v>148</v>
      </c>
      <c r="D29" s="8" t="s">
        <v>23</v>
      </c>
      <c r="E29" s="8" t="s">
        <v>67</v>
      </c>
      <c r="F29" s="8" t="s">
        <v>71</v>
      </c>
      <c r="G29" s="8" t="s">
        <v>32</v>
      </c>
      <c r="H29" s="8" t="s">
        <v>24</v>
      </c>
      <c r="I29" s="8" t="s">
        <v>20</v>
      </c>
      <c r="J29" s="8" t="s">
        <v>29</v>
      </c>
      <c r="K29" s="9">
        <v>0</v>
      </c>
      <c r="L29" s="73"/>
      <c r="M29" s="73"/>
      <c r="N29" s="73"/>
      <c r="O29" s="75"/>
      <c r="P29" s="75"/>
      <c r="Q29" s="76"/>
      <c r="R29" s="31"/>
      <c r="S29" s="72"/>
      <c r="T29" s="72"/>
      <c r="U29" s="72"/>
      <c r="V29" s="72"/>
      <c r="W29" s="72">
        <f t="shared" si="4"/>
        <v>0</v>
      </c>
      <c r="X29" s="73"/>
      <c r="Y29" s="73"/>
      <c r="Z29" s="73"/>
      <c r="AA29" s="72">
        <v>0</v>
      </c>
      <c r="AB29" s="72">
        <v>0</v>
      </c>
    </row>
    <row r="30" spans="1:28" ht="49.5" customHeight="1">
      <c r="A30" s="14" t="s">
        <v>117</v>
      </c>
      <c r="B30" s="17" t="s">
        <v>73</v>
      </c>
      <c r="C30" s="4" t="s">
        <v>18</v>
      </c>
      <c r="D30" s="4" t="s">
        <v>23</v>
      </c>
      <c r="E30" s="4" t="s">
        <v>74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5">
        <f>K31+K33+K34</f>
        <v>300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75</v>
      </c>
      <c r="B31" s="19" t="s">
        <v>76</v>
      </c>
      <c r="C31" s="20" t="s">
        <v>18</v>
      </c>
      <c r="D31" s="20">
        <v>1</v>
      </c>
      <c r="E31" s="20">
        <v>11</v>
      </c>
      <c r="F31" s="20" t="s">
        <v>54</v>
      </c>
      <c r="G31" s="20" t="s">
        <v>18</v>
      </c>
      <c r="H31" s="20" t="s">
        <v>19</v>
      </c>
      <c r="I31" s="20" t="s">
        <v>20</v>
      </c>
      <c r="J31" s="20" t="s">
        <v>77</v>
      </c>
      <c r="K31" s="21">
        <f>K32</f>
        <v>300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9" customFormat="1" ht="69" customHeight="1">
      <c r="A32" s="38"/>
      <c r="B32" s="39" t="s">
        <v>177</v>
      </c>
      <c r="C32" s="40" t="s">
        <v>148</v>
      </c>
      <c r="D32" s="40" t="s">
        <v>23</v>
      </c>
      <c r="E32" s="40" t="s">
        <v>74</v>
      </c>
      <c r="F32" s="40" t="s">
        <v>54</v>
      </c>
      <c r="G32" s="41" t="s">
        <v>137</v>
      </c>
      <c r="H32" s="40" t="s">
        <v>60</v>
      </c>
      <c r="I32" s="40" t="s">
        <v>20</v>
      </c>
      <c r="J32" s="40" t="s">
        <v>77</v>
      </c>
      <c r="K32" s="42">
        <v>300</v>
      </c>
      <c r="L32" s="77">
        <v>258700</v>
      </c>
      <c r="M32" s="77">
        <v>258700</v>
      </c>
      <c r="N32" s="77">
        <v>258800</v>
      </c>
      <c r="O32" s="77">
        <v>86200</v>
      </c>
      <c r="P32" s="77">
        <v>86300</v>
      </c>
      <c r="Q32" s="77">
        <v>86300</v>
      </c>
      <c r="R32" s="78">
        <f>Q32+P32+O32</f>
        <v>258800</v>
      </c>
      <c r="S32" s="79">
        <v>302</v>
      </c>
      <c r="T32" s="79">
        <v>302</v>
      </c>
      <c r="U32" s="79">
        <v>302</v>
      </c>
      <c r="V32" s="79">
        <v>302</v>
      </c>
      <c r="W32" s="79">
        <f t="shared" si="4"/>
        <v>1208</v>
      </c>
      <c r="X32" s="80">
        <v>230</v>
      </c>
      <c r="Y32" s="77"/>
      <c r="Z32" s="77"/>
      <c r="AA32" s="79">
        <v>330</v>
      </c>
      <c r="AB32" s="79">
        <v>340</v>
      </c>
    </row>
    <row r="33" spans="1:28" s="69" customFormat="1" ht="44.25" hidden="1" customHeight="1">
      <c r="A33" s="38" t="s">
        <v>138</v>
      </c>
      <c r="B33" s="39" t="s">
        <v>136</v>
      </c>
      <c r="C33" s="41" t="s">
        <v>102</v>
      </c>
      <c r="D33" s="41" t="s">
        <v>23</v>
      </c>
      <c r="E33" s="41" t="s">
        <v>74</v>
      </c>
      <c r="F33" s="41" t="s">
        <v>54</v>
      </c>
      <c r="G33" s="41" t="s">
        <v>135</v>
      </c>
      <c r="H33" s="41" t="s">
        <v>60</v>
      </c>
      <c r="I33" s="41" t="s">
        <v>20</v>
      </c>
      <c r="J33" s="41" t="s">
        <v>77</v>
      </c>
      <c r="K33" s="42">
        <v>0</v>
      </c>
      <c r="L33" s="77"/>
      <c r="M33" s="77"/>
      <c r="N33" s="77"/>
      <c r="O33" s="77"/>
      <c r="P33" s="77"/>
      <c r="Q33" s="77"/>
      <c r="R33" s="78"/>
      <c r="S33" s="79"/>
      <c r="T33" s="79"/>
      <c r="U33" s="79"/>
      <c r="V33" s="79"/>
      <c r="W33" s="79"/>
      <c r="X33" s="77"/>
      <c r="Y33" s="77"/>
      <c r="Z33" s="77"/>
      <c r="AA33" s="79">
        <v>0</v>
      </c>
      <c r="AB33" s="79">
        <v>0</v>
      </c>
    </row>
    <row r="34" spans="1:28" s="69" customFormat="1" ht="28.5" hidden="1" customHeight="1">
      <c r="A34" s="38" t="s">
        <v>139</v>
      </c>
      <c r="B34" s="39" t="s">
        <v>79</v>
      </c>
      <c r="C34" s="41" t="s">
        <v>102</v>
      </c>
      <c r="D34" s="41" t="s">
        <v>23</v>
      </c>
      <c r="E34" s="41" t="s">
        <v>74</v>
      </c>
      <c r="F34" s="41" t="s">
        <v>80</v>
      </c>
      <c r="G34" s="41" t="s">
        <v>81</v>
      </c>
      <c r="H34" s="41" t="s">
        <v>60</v>
      </c>
      <c r="I34" s="41" t="s">
        <v>20</v>
      </c>
      <c r="J34" s="41" t="s">
        <v>77</v>
      </c>
      <c r="K34" s="42">
        <v>0</v>
      </c>
      <c r="L34" s="77"/>
      <c r="M34" s="77"/>
      <c r="N34" s="77"/>
      <c r="O34" s="77"/>
      <c r="P34" s="77"/>
      <c r="Q34" s="77"/>
      <c r="R34" s="78"/>
      <c r="S34" s="79"/>
      <c r="T34" s="79"/>
      <c r="U34" s="79"/>
      <c r="V34" s="79"/>
      <c r="W34" s="79"/>
      <c r="X34" s="77">
        <v>20</v>
      </c>
      <c r="Y34" s="77"/>
      <c r="Z34" s="77"/>
      <c r="AA34" s="79">
        <v>0</v>
      </c>
      <c r="AB34" s="79">
        <v>0</v>
      </c>
    </row>
    <row r="35" spans="1:28" s="69" customFormat="1" ht="28.5" customHeight="1">
      <c r="A35" s="43" t="s">
        <v>142</v>
      </c>
      <c r="B35" s="44" t="s">
        <v>144</v>
      </c>
      <c r="C35" s="45" t="s">
        <v>18</v>
      </c>
      <c r="D35" s="45" t="s">
        <v>23</v>
      </c>
      <c r="E35" s="45" t="s">
        <v>140</v>
      </c>
      <c r="F35" s="45" t="s">
        <v>28</v>
      </c>
      <c r="G35" s="45" t="s">
        <v>18</v>
      </c>
      <c r="H35" s="45" t="s">
        <v>60</v>
      </c>
      <c r="I35" s="45" t="s">
        <v>20</v>
      </c>
      <c r="J35" s="45" t="s">
        <v>141</v>
      </c>
      <c r="K35" s="46">
        <f>K36</f>
        <v>250</v>
      </c>
      <c r="L35" s="46">
        <f t="shared" ref="L35:AB35" si="12">L36</f>
        <v>0</v>
      </c>
      <c r="M35" s="46">
        <f t="shared" si="12"/>
        <v>0</v>
      </c>
      <c r="N35" s="46">
        <f t="shared" si="12"/>
        <v>0</v>
      </c>
      <c r="O35" s="46">
        <f t="shared" si="12"/>
        <v>0</v>
      </c>
      <c r="P35" s="46">
        <f t="shared" si="12"/>
        <v>0</v>
      </c>
      <c r="Q35" s="46">
        <f t="shared" si="12"/>
        <v>0</v>
      </c>
      <c r="R35" s="46">
        <f t="shared" si="12"/>
        <v>0</v>
      </c>
      <c r="S35" s="46">
        <f t="shared" si="12"/>
        <v>0</v>
      </c>
      <c r="T35" s="46">
        <f t="shared" si="12"/>
        <v>0</v>
      </c>
      <c r="U35" s="46">
        <f t="shared" si="12"/>
        <v>0</v>
      </c>
      <c r="V35" s="46">
        <f t="shared" si="12"/>
        <v>0</v>
      </c>
      <c r="W35" s="46">
        <f t="shared" si="12"/>
        <v>0</v>
      </c>
      <c r="X35" s="46">
        <f t="shared" si="12"/>
        <v>10</v>
      </c>
      <c r="Y35" s="46">
        <f t="shared" si="12"/>
        <v>0</v>
      </c>
      <c r="Z35" s="46">
        <f t="shared" si="12"/>
        <v>0</v>
      </c>
      <c r="AA35" s="46">
        <f t="shared" si="12"/>
        <v>65</v>
      </c>
      <c r="AB35" s="46">
        <f t="shared" si="12"/>
        <v>66</v>
      </c>
    </row>
    <row r="36" spans="1:28" s="69" customFormat="1" ht="28.5" customHeight="1">
      <c r="A36" s="38" t="s">
        <v>143</v>
      </c>
      <c r="B36" s="39" t="s">
        <v>178</v>
      </c>
      <c r="C36" s="41" t="s">
        <v>148</v>
      </c>
      <c r="D36" s="41" t="s">
        <v>23</v>
      </c>
      <c r="E36" s="41" t="s">
        <v>140</v>
      </c>
      <c r="F36" s="41" t="s">
        <v>28</v>
      </c>
      <c r="G36" s="41" t="s">
        <v>145</v>
      </c>
      <c r="H36" s="41" t="s">
        <v>60</v>
      </c>
      <c r="I36" s="41" t="s">
        <v>20</v>
      </c>
      <c r="J36" s="41" t="s">
        <v>141</v>
      </c>
      <c r="K36" s="42">
        <v>250</v>
      </c>
      <c r="L36" s="77"/>
      <c r="M36" s="77"/>
      <c r="N36" s="77"/>
      <c r="O36" s="77"/>
      <c r="P36" s="77"/>
      <c r="Q36" s="77"/>
      <c r="R36" s="78"/>
      <c r="S36" s="79"/>
      <c r="T36" s="79"/>
      <c r="U36" s="79"/>
      <c r="V36" s="79"/>
      <c r="W36" s="79"/>
      <c r="X36" s="77">
        <v>10</v>
      </c>
      <c r="Y36" s="77"/>
      <c r="Z36" s="77"/>
      <c r="AA36" s="79">
        <v>65</v>
      </c>
      <c r="AB36" s="79">
        <v>66</v>
      </c>
    </row>
    <row r="37" spans="1:28" ht="19.5" customHeight="1">
      <c r="A37" s="14" t="s">
        <v>86</v>
      </c>
      <c r="B37" s="6" t="s">
        <v>82</v>
      </c>
      <c r="C37" s="4" t="s">
        <v>18</v>
      </c>
      <c r="D37" s="4" t="s">
        <v>23</v>
      </c>
      <c r="E37" s="4" t="s">
        <v>83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84</v>
      </c>
      <c r="K37" s="5">
        <f>K38</f>
        <v>2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174</v>
      </c>
      <c r="B38" s="23" t="s">
        <v>179</v>
      </c>
      <c r="C38" s="8" t="s">
        <v>148</v>
      </c>
      <c r="D38" s="8" t="s">
        <v>23</v>
      </c>
      <c r="E38" s="8" t="s">
        <v>83</v>
      </c>
      <c r="F38" s="8" t="s">
        <v>85</v>
      </c>
      <c r="G38" s="8" t="s">
        <v>36</v>
      </c>
      <c r="H38" s="8" t="s">
        <v>28</v>
      </c>
      <c r="I38" s="8" t="s">
        <v>20</v>
      </c>
      <c r="J38" s="8" t="s">
        <v>84</v>
      </c>
      <c r="K38" s="9">
        <v>2</v>
      </c>
      <c r="L38" s="73"/>
      <c r="M38" s="73"/>
      <c r="N38" s="73"/>
      <c r="O38" s="73"/>
      <c r="P38" s="73"/>
      <c r="Q38" s="73"/>
      <c r="R38" s="31"/>
      <c r="S38" s="72"/>
      <c r="T38" s="72"/>
      <c r="U38" s="72"/>
      <c r="V38" s="72"/>
      <c r="W38" s="72"/>
      <c r="X38" s="73"/>
      <c r="Y38" s="73"/>
      <c r="Z38" s="73"/>
      <c r="AA38" s="72">
        <v>10</v>
      </c>
      <c r="AB38" s="72">
        <v>10</v>
      </c>
    </row>
    <row r="39" spans="1:28" ht="22.5" customHeight="1">
      <c r="A39" s="10" t="s">
        <v>175</v>
      </c>
      <c r="B39" s="24" t="s">
        <v>87</v>
      </c>
      <c r="C39" s="4" t="s">
        <v>18</v>
      </c>
      <c r="D39" s="4" t="s">
        <v>23</v>
      </c>
      <c r="E39" s="4" t="s">
        <v>88</v>
      </c>
      <c r="F39" s="4" t="s">
        <v>19</v>
      </c>
      <c r="G39" s="4" t="s">
        <v>18</v>
      </c>
      <c r="H39" s="4" t="s">
        <v>60</v>
      </c>
      <c r="I39" s="4" t="s">
        <v>20</v>
      </c>
      <c r="J39" s="4" t="s">
        <v>18</v>
      </c>
      <c r="K39" s="5">
        <f>K40+K41</f>
        <v>3000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89</v>
      </c>
      <c r="B40" s="25" t="s">
        <v>157</v>
      </c>
      <c r="C40" s="8" t="s">
        <v>18</v>
      </c>
      <c r="D40" s="8" t="s">
        <v>23</v>
      </c>
      <c r="E40" s="8" t="s">
        <v>88</v>
      </c>
      <c r="F40" s="8" t="s">
        <v>57</v>
      </c>
      <c r="G40" s="8" t="s">
        <v>90</v>
      </c>
      <c r="H40" s="8" t="s">
        <v>60</v>
      </c>
      <c r="I40" s="8" t="s">
        <v>20</v>
      </c>
      <c r="J40" s="8" t="s">
        <v>91</v>
      </c>
      <c r="K40" s="9">
        <v>0</v>
      </c>
      <c r="L40" s="73"/>
      <c r="M40" s="73"/>
      <c r="N40" s="73"/>
      <c r="O40" s="73"/>
      <c r="P40" s="73"/>
      <c r="Q40" s="73"/>
      <c r="R40" s="31"/>
      <c r="S40" s="72">
        <v>35</v>
      </c>
      <c r="T40" s="72">
        <v>35</v>
      </c>
      <c r="U40" s="72">
        <v>35</v>
      </c>
      <c r="V40" s="72">
        <v>35</v>
      </c>
      <c r="W40" s="72">
        <f t="shared" si="4"/>
        <v>140</v>
      </c>
      <c r="X40" s="73"/>
      <c r="Y40" s="73"/>
      <c r="Z40" s="73"/>
      <c r="AA40" s="72"/>
      <c r="AB40" s="72"/>
    </row>
    <row r="41" spans="1:28" ht="33.75" customHeight="1">
      <c r="A41" s="10" t="s">
        <v>176</v>
      </c>
      <c r="B41" s="25" t="s">
        <v>180</v>
      </c>
      <c r="C41" s="8" t="s">
        <v>148</v>
      </c>
      <c r="D41" s="8" t="s">
        <v>23</v>
      </c>
      <c r="E41" s="8" t="s">
        <v>88</v>
      </c>
      <c r="F41" s="8" t="s">
        <v>28</v>
      </c>
      <c r="G41" s="8" t="s">
        <v>158</v>
      </c>
      <c r="H41" s="8" t="s">
        <v>60</v>
      </c>
      <c r="I41" s="8" t="s">
        <v>20</v>
      </c>
      <c r="J41" s="8" t="s">
        <v>159</v>
      </c>
      <c r="K41" s="9">
        <v>3000</v>
      </c>
      <c r="L41" s="73"/>
      <c r="M41" s="73"/>
      <c r="N41" s="73"/>
      <c r="O41" s="73"/>
      <c r="P41" s="73"/>
      <c r="Q41" s="73"/>
      <c r="R41" s="31"/>
      <c r="S41" s="81"/>
      <c r="T41" s="81"/>
      <c r="U41" s="81"/>
      <c r="V41" s="81"/>
      <c r="W41" s="81"/>
      <c r="X41" s="73"/>
      <c r="Y41" s="73"/>
      <c r="Z41" s="73"/>
      <c r="AA41" s="72">
        <v>0</v>
      </c>
      <c r="AB41" s="72">
        <v>0</v>
      </c>
    </row>
    <row r="42" spans="1:28">
      <c r="A42" s="14" t="s">
        <v>92</v>
      </c>
      <c r="B42" s="26" t="s">
        <v>93</v>
      </c>
      <c r="C42" s="4" t="s">
        <v>18</v>
      </c>
      <c r="D42" s="4" t="s">
        <v>94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5">
        <f>K43+K60</f>
        <v>3467</v>
      </c>
      <c r="L42" s="5" t="e">
        <f t="shared" ref="L42:AB42" si="15">L43+L60</f>
        <v>#REF!</v>
      </c>
      <c r="M42" s="5" t="e">
        <f t="shared" si="15"/>
        <v>#REF!</v>
      </c>
      <c r="N42" s="5" t="e">
        <f t="shared" si="15"/>
        <v>#REF!</v>
      </c>
      <c r="O42" s="5" t="e">
        <f t="shared" si="15"/>
        <v>#REF!</v>
      </c>
      <c r="P42" s="5" t="e">
        <f t="shared" si="15"/>
        <v>#REF!</v>
      </c>
      <c r="Q42" s="5" t="e">
        <f t="shared" si="15"/>
        <v>#REF!</v>
      </c>
      <c r="R42" s="5" t="e">
        <f t="shared" si="15"/>
        <v>#REF!</v>
      </c>
      <c r="S42" s="5" t="e">
        <f t="shared" si="15"/>
        <v>#REF!</v>
      </c>
      <c r="T42" s="5" t="e">
        <f t="shared" si="15"/>
        <v>#REF!</v>
      </c>
      <c r="U42" s="5" t="e">
        <f t="shared" si="15"/>
        <v>#REF!</v>
      </c>
      <c r="V42" s="5" t="e">
        <f t="shared" si="15"/>
        <v>#REF!</v>
      </c>
      <c r="W42" s="5" t="e">
        <f t="shared" si="15"/>
        <v>#REF!</v>
      </c>
      <c r="X42" s="5" t="e">
        <f t="shared" si="15"/>
        <v>#REF!</v>
      </c>
      <c r="Y42" s="5" t="e">
        <f t="shared" si="15"/>
        <v>#REF!</v>
      </c>
      <c r="Z42" s="5" t="e">
        <f t="shared" si="15"/>
        <v>#REF!</v>
      </c>
      <c r="AA42" s="5" t="e">
        <f t="shared" si="15"/>
        <v>#REF!</v>
      </c>
      <c r="AB42" s="5" t="e">
        <f t="shared" si="15"/>
        <v>#REF!</v>
      </c>
    </row>
    <row r="43" spans="1:28" ht="35.25" customHeight="1">
      <c r="A43" s="27"/>
      <c r="B43" s="16" t="s">
        <v>95</v>
      </c>
      <c r="C43" s="4" t="s">
        <v>18</v>
      </c>
      <c r="D43" s="4" t="s">
        <v>94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5">
        <f>K44+K46+K63+K49</f>
        <v>3467</v>
      </c>
      <c r="L43" s="5" t="e">
        <f>L44+L46+#REF!+L63</f>
        <v>#REF!</v>
      </c>
      <c r="M43" s="5" t="e">
        <f>M44+M46+#REF!+M63</f>
        <v>#REF!</v>
      </c>
      <c r="N43" s="5" t="e">
        <f>N44+N46+#REF!+N63</f>
        <v>#REF!</v>
      </c>
      <c r="O43" s="5" t="e">
        <f>O44+O46+#REF!+O63</f>
        <v>#REF!</v>
      </c>
      <c r="P43" s="5" t="e">
        <f>P44+P46+#REF!+P63</f>
        <v>#REF!</v>
      </c>
      <c r="Q43" s="5" t="e">
        <f>Q44+Q46+#REF!+Q63</f>
        <v>#REF!</v>
      </c>
      <c r="R43" s="5" t="e">
        <f>R44+R46+#REF!+R63</f>
        <v>#REF!</v>
      </c>
      <c r="S43" s="5" t="e">
        <f>S44+S46+#REF!+S63</f>
        <v>#REF!</v>
      </c>
      <c r="T43" s="5" t="e">
        <f>T44+T46+#REF!+T63</f>
        <v>#REF!</v>
      </c>
      <c r="U43" s="5" t="e">
        <f>U44+U46+#REF!+U63</f>
        <v>#REF!</v>
      </c>
      <c r="V43" s="5" t="e">
        <f>V44+V46+#REF!+V63</f>
        <v>#REF!</v>
      </c>
      <c r="W43" s="5" t="e">
        <f>W44+W46+#REF!+W63</f>
        <v>#REF!</v>
      </c>
      <c r="X43" s="5" t="e">
        <f>X44+X46+#REF!+X63</f>
        <v>#REF!</v>
      </c>
      <c r="Y43" s="5" t="e">
        <f>Y44+Y46+#REF!+Y63</f>
        <v>#REF!</v>
      </c>
      <c r="Z43" s="5" t="e">
        <f>Z44+Z46+#REF!+Z63</f>
        <v>#REF!</v>
      </c>
      <c r="AA43" s="5" t="e">
        <f>AA44+AA46+#REF!+AA63</f>
        <v>#REF!</v>
      </c>
      <c r="AB43" s="5" t="e">
        <f>AB44+AB46+#REF!+AB63</f>
        <v>#REF!</v>
      </c>
    </row>
    <row r="44" spans="1:28">
      <c r="A44" s="14" t="s">
        <v>21</v>
      </c>
      <c r="B44" s="6" t="s">
        <v>96</v>
      </c>
      <c r="C44" s="4" t="s">
        <v>18</v>
      </c>
      <c r="D44" s="4" t="s">
        <v>94</v>
      </c>
      <c r="E44" s="4" t="s">
        <v>28</v>
      </c>
      <c r="F44" s="4" t="s">
        <v>163</v>
      </c>
      <c r="G44" s="4" t="s">
        <v>18</v>
      </c>
      <c r="H44" s="4" t="s">
        <v>19</v>
      </c>
      <c r="I44" s="4" t="s">
        <v>20</v>
      </c>
      <c r="J44" s="4" t="s">
        <v>97</v>
      </c>
      <c r="K44" s="5">
        <f>K45</f>
        <v>2262</v>
      </c>
      <c r="L44" s="5">
        <f t="shared" ref="L44:AB44" si="16">L45</f>
        <v>77000</v>
      </c>
      <c r="M44" s="5">
        <f t="shared" si="16"/>
        <v>216000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2078</v>
      </c>
      <c r="AB44" s="5">
        <f t="shared" si="16"/>
        <v>1961</v>
      </c>
    </row>
    <row r="45" spans="1:28" ht="38.25" customHeight="1">
      <c r="A45" s="10" t="s">
        <v>98</v>
      </c>
      <c r="B45" s="15" t="s">
        <v>99</v>
      </c>
      <c r="C45" s="22" t="s">
        <v>148</v>
      </c>
      <c r="D45" s="8" t="s">
        <v>94</v>
      </c>
      <c r="E45" s="8" t="s">
        <v>28</v>
      </c>
      <c r="F45" s="8" t="s">
        <v>163</v>
      </c>
      <c r="G45" s="8" t="s">
        <v>100</v>
      </c>
      <c r="H45" s="8" t="s">
        <v>60</v>
      </c>
      <c r="I45" s="8" t="s">
        <v>20</v>
      </c>
      <c r="J45" s="8" t="s">
        <v>97</v>
      </c>
      <c r="K45" s="9">
        <v>2262</v>
      </c>
      <c r="L45" s="73">
        <v>77000</v>
      </c>
      <c r="M45" s="73">
        <v>216000</v>
      </c>
      <c r="N45" s="73">
        <v>0</v>
      </c>
      <c r="O45" s="73">
        <v>0</v>
      </c>
      <c r="P45" s="73">
        <v>0</v>
      </c>
      <c r="Q45" s="73">
        <v>0</v>
      </c>
      <c r="R45" s="31">
        <f>Q45+P45+O45</f>
        <v>0</v>
      </c>
      <c r="S45" s="73"/>
      <c r="T45" s="73"/>
      <c r="U45" s="73"/>
      <c r="V45" s="73"/>
      <c r="W45" s="73">
        <f t="shared" si="4"/>
        <v>0</v>
      </c>
      <c r="X45" s="73"/>
      <c r="Y45" s="73"/>
      <c r="Z45" s="73"/>
      <c r="AA45" s="72">
        <v>2078</v>
      </c>
      <c r="AB45" s="72">
        <v>1961</v>
      </c>
    </row>
    <row r="46" spans="1:28">
      <c r="A46" s="14" t="s">
        <v>52</v>
      </c>
      <c r="B46" s="6" t="s">
        <v>101</v>
      </c>
      <c r="C46" s="4" t="s">
        <v>18</v>
      </c>
      <c r="D46" s="4" t="s">
        <v>94</v>
      </c>
      <c r="E46" s="4" t="s">
        <v>28</v>
      </c>
      <c r="F46" s="4" t="s">
        <v>162</v>
      </c>
      <c r="G46" s="4" t="s">
        <v>18</v>
      </c>
      <c r="H46" s="4" t="s">
        <v>19</v>
      </c>
      <c r="I46" s="4" t="s">
        <v>20</v>
      </c>
      <c r="J46" s="4" t="s">
        <v>97</v>
      </c>
      <c r="K46" s="5">
        <f>K47+K48</f>
        <v>205</v>
      </c>
      <c r="L46" s="5">
        <f t="shared" ref="L46:AB46" si="17">L47+L48</f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189</v>
      </c>
      <c r="AB46" s="5">
        <f t="shared" si="17"/>
        <v>189</v>
      </c>
    </row>
    <row r="47" spans="1:28" ht="48" customHeight="1">
      <c r="A47" s="10" t="s">
        <v>39</v>
      </c>
      <c r="B47" s="15" t="s">
        <v>153</v>
      </c>
      <c r="C47" s="8" t="s">
        <v>148</v>
      </c>
      <c r="D47" s="8" t="s">
        <v>94</v>
      </c>
      <c r="E47" s="8" t="s">
        <v>28</v>
      </c>
      <c r="F47" s="8" t="s">
        <v>160</v>
      </c>
      <c r="G47" s="8" t="s">
        <v>161</v>
      </c>
      <c r="H47" s="8" t="s">
        <v>60</v>
      </c>
      <c r="I47" s="8" t="s">
        <v>20</v>
      </c>
      <c r="J47" s="8" t="s">
        <v>97</v>
      </c>
      <c r="K47" s="9">
        <v>203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f>Q47+P47+O47</f>
        <v>0</v>
      </c>
      <c r="S47" s="73"/>
      <c r="T47" s="73"/>
      <c r="U47" s="73"/>
      <c r="V47" s="73"/>
      <c r="W47" s="73">
        <f t="shared" si="4"/>
        <v>0</v>
      </c>
      <c r="X47" s="73"/>
      <c r="Y47" s="73"/>
      <c r="Z47" s="73"/>
      <c r="AA47" s="72">
        <v>187</v>
      </c>
      <c r="AB47" s="72">
        <v>187</v>
      </c>
    </row>
    <row r="48" spans="1:28" ht="47.25" customHeight="1">
      <c r="A48" s="10" t="s">
        <v>43</v>
      </c>
      <c r="B48" s="15" t="s">
        <v>181</v>
      </c>
      <c r="C48" s="8" t="s">
        <v>148</v>
      </c>
      <c r="D48" s="8" t="s">
        <v>94</v>
      </c>
      <c r="E48" s="8" t="s">
        <v>28</v>
      </c>
      <c r="F48" s="8" t="s">
        <v>162</v>
      </c>
      <c r="G48" s="8" t="s">
        <v>102</v>
      </c>
      <c r="H48" s="8" t="s">
        <v>60</v>
      </c>
      <c r="I48" s="8" t="s">
        <v>20</v>
      </c>
      <c r="J48" s="8" t="s">
        <v>97</v>
      </c>
      <c r="K48" s="9">
        <v>2</v>
      </c>
      <c r="L48" s="31"/>
      <c r="M48" s="31"/>
      <c r="N48" s="31"/>
      <c r="O48" s="31"/>
      <c r="P48" s="31"/>
      <c r="Q48" s="31"/>
      <c r="R48" s="31"/>
      <c r="S48" s="73"/>
      <c r="T48" s="73"/>
      <c r="U48" s="73"/>
      <c r="V48" s="73"/>
      <c r="W48" s="73"/>
      <c r="X48" s="73"/>
      <c r="Y48" s="73"/>
      <c r="Z48" s="73"/>
      <c r="AA48" s="72">
        <v>2</v>
      </c>
      <c r="AB48" s="72">
        <v>2</v>
      </c>
    </row>
    <row r="49" spans="1:28" ht="21.75" customHeight="1">
      <c r="A49" s="14" t="s">
        <v>65</v>
      </c>
      <c r="B49" s="16" t="s">
        <v>103</v>
      </c>
      <c r="C49" s="28" t="s">
        <v>18</v>
      </c>
      <c r="D49" s="28" t="s">
        <v>94</v>
      </c>
      <c r="E49" s="28" t="s">
        <v>28</v>
      </c>
      <c r="F49" s="28" t="s">
        <v>184</v>
      </c>
      <c r="G49" s="28" t="s">
        <v>18</v>
      </c>
      <c r="H49" s="28" t="s">
        <v>19</v>
      </c>
      <c r="I49" s="28" t="s">
        <v>20</v>
      </c>
      <c r="J49" s="28" t="s">
        <v>18</v>
      </c>
      <c r="K49" s="5">
        <f>K53+K54+K55+K57+K58+K51+K52+K61+K50</f>
        <v>1000</v>
      </c>
      <c r="L49" s="62">
        <f>L53+L54+L55</f>
        <v>37800</v>
      </c>
      <c r="M49" s="62">
        <f>M53+M54+M55</f>
        <v>37700</v>
      </c>
      <c r="N49" s="62">
        <f>N53+N54+N55+N56</f>
        <v>37700</v>
      </c>
      <c r="O49" s="62">
        <f>O53+O54+O55+O56</f>
        <v>12530</v>
      </c>
      <c r="P49" s="62">
        <f>P53+P54+P55+P56</f>
        <v>12530</v>
      </c>
      <c r="Q49" s="62">
        <f>Q53+Q54+Q55+Q56</f>
        <v>12640</v>
      </c>
      <c r="R49" s="68">
        <f>Q49+P49+O49</f>
        <v>37700</v>
      </c>
      <c r="W49" s="50">
        <f t="shared" si="4"/>
        <v>0</v>
      </c>
      <c r="AA49" s="61"/>
      <c r="AB49" s="61"/>
    </row>
    <row r="50" spans="1:28" ht="46.5" hidden="1" customHeight="1">
      <c r="A50" s="10" t="s">
        <v>146</v>
      </c>
      <c r="B50" s="98" t="s">
        <v>192</v>
      </c>
      <c r="C50" s="29" t="s">
        <v>148</v>
      </c>
      <c r="D50" s="29" t="s">
        <v>94</v>
      </c>
      <c r="E50" s="29" t="s">
        <v>28</v>
      </c>
      <c r="F50" s="29" t="s">
        <v>190</v>
      </c>
      <c r="G50" s="29" t="s">
        <v>191</v>
      </c>
      <c r="H50" s="29" t="s">
        <v>60</v>
      </c>
      <c r="I50" s="29" t="s">
        <v>20</v>
      </c>
      <c r="J50" s="29" t="s">
        <v>97</v>
      </c>
      <c r="K50" s="9">
        <v>0</v>
      </c>
      <c r="L50" s="62"/>
      <c r="M50" s="62"/>
      <c r="N50" s="62"/>
      <c r="O50" s="62"/>
      <c r="P50" s="62"/>
      <c r="Q50" s="62"/>
      <c r="R50" s="68"/>
      <c r="AA50" s="61"/>
      <c r="AB50" s="61"/>
    </row>
    <row r="51" spans="1:28" ht="28.5" hidden="1" customHeight="1">
      <c r="A51" s="10" t="s">
        <v>146</v>
      </c>
      <c r="B51" s="15" t="s">
        <v>182</v>
      </c>
      <c r="C51" s="29" t="s">
        <v>148</v>
      </c>
      <c r="D51" s="29" t="s">
        <v>94</v>
      </c>
      <c r="E51" s="29" t="s">
        <v>28</v>
      </c>
      <c r="F51" s="29" t="s">
        <v>183</v>
      </c>
      <c r="G51" s="29" t="s">
        <v>104</v>
      </c>
      <c r="H51" s="29" t="s">
        <v>60</v>
      </c>
      <c r="I51" s="29" t="s">
        <v>20</v>
      </c>
      <c r="J51" s="29" t="s">
        <v>97</v>
      </c>
      <c r="K51" s="9"/>
      <c r="L51" s="62"/>
      <c r="M51" s="62"/>
      <c r="N51" s="62"/>
      <c r="O51" s="62"/>
      <c r="P51" s="62"/>
      <c r="Q51" s="62"/>
      <c r="R51" s="68"/>
      <c r="AA51" s="61"/>
      <c r="AB51" s="61"/>
    </row>
    <row r="52" spans="1:28" ht="71.25" customHeight="1">
      <c r="A52" s="10" t="s">
        <v>146</v>
      </c>
      <c r="B52" s="15" t="s">
        <v>185</v>
      </c>
      <c r="C52" s="29" t="s">
        <v>148</v>
      </c>
      <c r="D52" s="29" t="s">
        <v>94</v>
      </c>
      <c r="E52" s="29" t="s">
        <v>28</v>
      </c>
      <c r="F52" s="29" t="s">
        <v>183</v>
      </c>
      <c r="G52" s="29" t="s">
        <v>104</v>
      </c>
      <c r="H52" s="29" t="s">
        <v>60</v>
      </c>
      <c r="I52" s="29" t="s">
        <v>20</v>
      </c>
      <c r="J52" s="29" t="s">
        <v>97</v>
      </c>
      <c r="K52" s="9">
        <v>969.3</v>
      </c>
      <c r="L52" s="62"/>
      <c r="M52" s="62"/>
      <c r="N52" s="62"/>
      <c r="O52" s="62"/>
      <c r="P52" s="62"/>
      <c r="Q52" s="62"/>
      <c r="R52" s="68"/>
      <c r="AA52" s="61"/>
      <c r="AB52" s="61"/>
    </row>
    <row r="53" spans="1:28" ht="61.5" customHeight="1">
      <c r="A53" s="10" t="s">
        <v>186</v>
      </c>
      <c r="B53" s="15" t="s">
        <v>193</v>
      </c>
      <c r="C53" s="29" t="s">
        <v>148</v>
      </c>
      <c r="D53" s="29" t="s">
        <v>94</v>
      </c>
      <c r="E53" s="29" t="s">
        <v>28</v>
      </c>
      <c r="F53" s="29" t="s">
        <v>194</v>
      </c>
      <c r="G53" s="29" t="s">
        <v>104</v>
      </c>
      <c r="H53" s="29" t="s">
        <v>60</v>
      </c>
      <c r="I53" s="29" t="s">
        <v>20</v>
      </c>
      <c r="J53" s="29" t="s">
        <v>97</v>
      </c>
      <c r="K53" s="9">
        <v>30.7</v>
      </c>
      <c r="L53" s="70">
        <v>37000</v>
      </c>
      <c r="M53" s="70">
        <v>37000</v>
      </c>
      <c r="N53" s="70">
        <v>37000</v>
      </c>
      <c r="O53" s="70">
        <v>12330</v>
      </c>
      <c r="P53" s="70">
        <v>12330</v>
      </c>
      <c r="Q53" s="70">
        <v>12340</v>
      </c>
      <c r="R53" s="68">
        <f>Q53+P53+O53</f>
        <v>37000</v>
      </c>
      <c r="W53" s="50">
        <f t="shared" si="4"/>
        <v>0</v>
      </c>
      <c r="AA53" s="61"/>
      <c r="AB53" s="61"/>
    </row>
    <row r="54" spans="1:28" ht="23.25" hidden="1" customHeight="1">
      <c r="A54" s="14" t="s">
        <v>109</v>
      </c>
      <c r="B54" s="15" t="s">
        <v>110</v>
      </c>
      <c r="C54" s="28"/>
      <c r="D54" s="28"/>
      <c r="E54" s="28"/>
      <c r="F54" s="28"/>
      <c r="G54" s="28"/>
      <c r="H54" s="28"/>
      <c r="I54" s="28"/>
      <c r="J54" s="28"/>
      <c r="K54" s="31"/>
      <c r="L54" s="50">
        <v>800</v>
      </c>
      <c r="M54" s="50">
        <v>700</v>
      </c>
      <c r="N54" s="50">
        <v>700</v>
      </c>
      <c r="O54" s="50">
        <v>200</v>
      </c>
      <c r="P54" s="50">
        <v>200</v>
      </c>
      <c r="Q54" s="50">
        <v>300</v>
      </c>
      <c r="R54" s="68">
        <f>Q54+P54+O54</f>
        <v>700</v>
      </c>
      <c r="W54" s="50">
        <f t="shared" si="4"/>
        <v>0</v>
      </c>
      <c r="AA54" s="61"/>
      <c r="AB54" s="61"/>
    </row>
    <row r="55" spans="1:28" ht="18" hidden="1" customHeight="1">
      <c r="A55" s="14" t="s">
        <v>111</v>
      </c>
      <c r="B55" s="15" t="s">
        <v>112</v>
      </c>
      <c r="C55" s="28" t="s">
        <v>18</v>
      </c>
      <c r="D55" s="28" t="s">
        <v>94</v>
      </c>
      <c r="E55" s="28" t="s">
        <v>28</v>
      </c>
      <c r="F55" s="28" t="s">
        <v>28</v>
      </c>
      <c r="G55" s="28" t="s">
        <v>104</v>
      </c>
      <c r="H55" s="28" t="s">
        <v>60</v>
      </c>
      <c r="I55" s="28" t="s">
        <v>20</v>
      </c>
      <c r="J55" s="28" t="s">
        <v>97</v>
      </c>
      <c r="K55" s="31"/>
      <c r="N55" s="50">
        <v>0</v>
      </c>
      <c r="O55" s="50">
        <v>0</v>
      </c>
      <c r="P55" s="50">
        <v>0</v>
      </c>
      <c r="Q55" s="50">
        <v>0</v>
      </c>
      <c r="R55" s="68">
        <f>Q55+P55+O55</f>
        <v>0</v>
      </c>
      <c r="W55" s="50">
        <f t="shared" si="4"/>
        <v>0</v>
      </c>
      <c r="AA55" s="61"/>
      <c r="AB55" s="61"/>
    </row>
    <row r="56" spans="1:28" ht="17.25" hidden="1" customHeight="1">
      <c r="A56" s="14" t="s">
        <v>113</v>
      </c>
      <c r="B56" s="15"/>
      <c r="C56" s="28"/>
      <c r="D56" s="28"/>
      <c r="E56" s="28"/>
      <c r="F56" s="28"/>
      <c r="G56" s="28"/>
      <c r="H56" s="28"/>
      <c r="I56" s="28"/>
      <c r="J56" s="28"/>
      <c r="K56" s="31"/>
      <c r="N56" s="50">
        <v>0</v>
      </c>
      <c r="O56" s="50">
        <v>0</v>
      </c>
      <c r="P56" s="50">
        <v>0</v>
      </c>
      <c r="Q56" s="50">
        <v>0</v>
      </c>
      <c r="R56" s="68"/>
      <c r="W56" s="50">
        <f t="shared" si="4"/>
        <v>0</v>
      </c>
      <c r="AA56" s="61"/>
      <c r="AB56" s="61"/>
    </row>
    <row r="57" spans="1:28" ht="43.5" hidden="1" customHeight="1">
      <c r="A57" s="14" t="s">
        <v>72</v>
      </c>
      <c r="B57" s="15" t="s">
        <v>114</v>
      </c>
      <c r="C57" s="28" t="s">
        <v>18</v>
      </c>
      <c r="D57" s="28" t="s">
        <v>94</v>
      </c>
      <c r="E57" s="28" t="s">
        <v>28</v>
      </c>
      <c r="F57" s="28" t="s">
        <v>28</v>
      </c>
      <c r="G57" s="28" t="s">
        <v>115</v>
      </c>
      <c r="H57" s="28" t="s">
        <v>60</v>
      </c>
      <c r="I57" s="28" t="s">
        <v>20</v>
      </c>
      <c r="J57" s="28" t="s">
        <v>97</v>
      </c>
      <c r="K57" s="31"/>
      <c r="L57" s="50">
        <v>50000</v>
      </c>
      <c r="M57" s="50">
        <v>5000</v>
      </c>
      <c r="N57" s="50">
        <v>50000</v>
      </c>
      <c r="O57" s="50">
        <v>0</v>
      </c>
      <c r="P57" s="50">
        <v>0</v>
      </c>
      <c r="Q57" s="50">
        <v>50000</v>
      </c>
      <c r="R57" s="68">
        <f>Q57+P57+O57</f>
        <v>50000</v>
      </c>
      <c r="W57" s="50">
        <f t="shared" si="4"/>
        <v>0</v>
      </c>
      <c r="AA57" s="61"/>
      <c r="AB57" s="61"/>
    </row>
    <row r="58" spans="1:28" ht="43.5" hidden="1" customHeight="1">
      <c r="A58" s="14"/>
      <c r="B58" s="15" t="s">
        <v>116</v>
      </c>
      <c r="C58" s="28"/>
      <c r="D58" s="28"/>
      <c r="E58" s="28"/>
      <c r="F58" s="28"/>
      <c r="G58" s="28"/>
      <c r="H58" s="28"/>
      <c r="I58" s="28"/>
      <c r="J58" s="28"/>
      <c r="K58" s="31"/>
      <c r="R58" s="68"/>
      <c r="AA58" s="61"/>
      <c r="AB58" s="61"/>
    </row>
    <row r="59" spans="1:28" ht="43.5" hidden="1" customHeight="1">
      <c r="A59" s="14"/>
      <c r="B59" s="15"/>
      <c r="C59" s="28"/>
      <c r="D59" s="28"/>
      <c r="E59" s="28"/>
      <c r="F59" s="28"/>
      <c r="G59" s="28"/>
      <c r="H59" s="28"/>
      <c r="I59" s="28"/>
      <c r="J59" s="28"/>
      <c r="K59" s="31"/>
      <c r="R59" s="68"/>
      <c r="AA59" s="61"/>
      <c r="AB59" s="61"/>
    </row>
    <row r="60" spans="1:28" hidden="1">
      <c r="A60" s="14" t="s">
        <v>117</v>
      </c>
      <c r="B60" s="32" t="s">
        <v>118</v>
      </c>
      <c r="C60" s="29" t="s">
        <v>18</v>
      </c>
      <c r="D60" s="29" t="s">
        <v>94</v>
      </c>
      <c r="E60" s="33" t="s">
        <v>28</v>
      </c>
      <c r="F60" s="33" t="s">
        <v>28</v>
      </c>
      <c r="G60" s="33" t="s">
        <v>104</v>
      </c>
      <c r="H60" s="29" t="s">
        <v>60</v>
      </c>
      <c r="I60" s="29" t="s">
        <v>20</v>
      </c>
      <c r="J60" s="33" t="s">
        <v>97</v>
      </c>
      <c r="K60" s="5"/>
      <c r="L60" s="62">
        <f t="shared" ref="L60:Q60" si="18">L62</f>
        <v>0</v>
      </c>
      <c r="M60" s="62">
        <f t="shared" si="18"/>
        <v>0</v>
      </c>
      <c r="N60" s="62">
        <f t="shared" si="18"/>
        <v>0</v>
      </c>
      <c r="O60" s="62">
        <f t="shared" si="18"/>
        <v>0</v>
      </c>
      <c r="P60" s="62">
        <f t="shared" si="18"/>
        <v>0</v>
      </c>
      <c r="Q60" s="62">
        <f t="shared" si="18"/>
        <v>0</v>
      </c>
      <c r="R60" s="68">
        <f>Q60+P60+O60</f>
        <v>0</v>
      </c>
      <c r="W60" s="50">
        <f t="shared" si="4"/>
        <v>0</v>
      </c>
      <c r="AA60" s="61"/>
      <c r="AB60" s="61"/>
    </row>
    <row r="61" spans="1:28" ht="47.25" hidden="1">
      <c r="A61" s="14"/>
      <c r="B61" s="15" t="s">
        <v>119</v>
      </c>
      <c r="C61" s="29" t="s">
        <v>18</v>
      </c>
      <c r="D61" s="29" t="s">
        <v>94</v>
      </c>
      <c r="E61" s="33" t="s">
        <v>28</v>
      </c>
      <c r="F61" s="33" t="s">
        <v>28</v>
      </c>
      <c r="G61" s="33" t="s">
        <v>104</v>
      </c>
      <c r="H61" s="29" t="s">
        <v>60</v>
      </c>
      <c r="I61" s="29" t="s">
        <v>20</v>
      </c>
      <c r="J61" s="33" t="s">
        <v>97</v>
      </c>
      <c r="K61" s="5"/>
      <c r="L61" s="93"/>
      <c r="M61" s="93"/>
      <c r="N61" s="93"/>
      <c r="O61" s="93"/>
      <c r="P61" s="93"/>
      <c r="Q61" s="93"/>
      <c r="R61" s="68"/>
      <c r="AA61" s="61"/>
      <c r="AB61" s="61"/>
    </row>
    <row r="62" spans="1:28" ht="31.5" hidden="1">
      <c r="A62" s="10" t="s">
        <v>75</v>
      </c>
      <c r="B62" s="32" t="s">
        <v>120</v>
      </c>
      <c r="C62" s="29" t="s">
        <v>18</v>
      </c>
      <c r="D62" s="29" t="s">
        <v>94</v>
      </c>
      <c r="E62" s="29" t="s">
        <v>121</v>
      </c>
      <c r="F62" s="29" t="s">
        <v>54</v>
      </c>
      <c r="G62" s="29" t="s">
        <v>18</v>
      </c>
      <c r="H62" s="29" t="s">
        <v>60</v>
      </c>
      <c r="I62" s="29" t="s">
        <v>20</v>
      </c>
      <c r="J62" s="29" t="s">
        <v>122</v>
      </c>
      <c r="K62" s="9"/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68">
        <f>Q62+P62+O62</f>
        <v>0</v>
      </c>
      <c r="W62" s="50">
        <f t="shared" si="4"/>
        <v>0</v>
      </c>
      <c r="AA62" s="61"/>
      <c r="AB62" s="61"/>
    </row>
    <row r="63" spans="1:28" ht="31.5" hidden="1" customHeight="1">
      <c r="A63" s="14" t="s">
        <v>128</v>
      </c>
      <c r="B63" s="34" t="s">
        <v>129</v>
      </c>
      <c r="C63" s="28" t="s">
        <v>148</v>
      </c>
      <c r="D63" s="28" t="s">
        <v>94</v>
      </c>
      <c r="E63" s="28" t="s">
        <v>28</v>
      </c>
      <c r="F63" s="28" t="s">
        <v>71</v>
      </c>
      <c r="G63" s="28" t="s">
        <v>90</v>
      </c>
      <c r="H63" s="28" t="s">
        <v>60</v>
      </c>
      <c r="I63" s="28" t="s">
        <v>20</v>
      </c>
      <c r="J63" s="28" t="s">
        <v>97</v>
      </c>
      <c r="K63" s="5">
        <v>0</v>
      </c>
      <c r="R63" s="68"/>
      <c r="AA63" s="61"/>
      <c r="AB63" s="61"/>
    </row>
    <row r="64" spans="1:28">
      <c r="A64" s="36"/>
      <c r="B64" s="37" t="s">
        <v>130</v>
      </c>
      <c r="C64" s="4"/>
      <c r="D64" s="4"/>
      <c r="E64" s="4"/>
      <c r="F64" s="4"/>
      <c r="G64" s="4"/>
      <c r="H64" s="4"/>
      <c r="I64" s="4"/>
      <c r="J64" s="4"/>
      <c r="K64" s="5">
        <f>K9+K42</f>
        <v>11422.4</v>
      </c>
      <c r="L64" s="5" t="e">
        <f t="shared" ref="L64:AB64" si="19">L9+L42</f>
        <v>#REF!</v>
      </c>
      <c r="M64" s="5" t="e">
        <f t="shared" si="19"/>
        <v>#REF!</v>
      </c>
      <c r="N64" s="5" t="e">
        <f t="shared" si="19"/>
        <v>#REF!</v>
      </c>
      <c r="O64" s="5" t="e">
        <f t="shared" si="19"/>
        <v>#REF!</v>
      </c>
      <c r="P64" s="5" t="e">
        <f t="shared" si="19"/>
        <v>#REF!</v>
      </c>
      <c r="Q64" s="5" t="e">
        <f t="shared" si="19"/>
        <v>#REF!</v>
      </c>
      <c r="R64" s="5" t="e">
        <f t="shared" si="19"/>
        <v>#REF!</v>
      </c>
      <c r="S64" s="5" t="e">
        <f t="shared" si="19"/>
        <v>#REF!</v>
      </c>
      <c r="T64" s="5" t="e">
        <f t="shared" si="19"/>
        <v>#REF!</v>
      </c>
      <c r="U64" s="5" t="e">
        <f t="shared" si="19"/>
        <v>#REF!</v>
      </c>
      <c r="V64" s="5" t="e">
        <f t="shared" si="19"/>
        <v>#REF!</v>
      </c>
      <c r="W64" s="5" t="e">
        <f t="shared" si="19"/>
        <v>#REF!</v>
      </c>
      <c r="X64" s="5" t="e">
        <f t="shared" si="19"/>
        <v>#REF!</v>
      </c>
      <c r="Y64" s="5" t="e">
        <f t="shared" si="19"/>
        <v>#REF!</v>
      </c>
      <c r="Z64" s="5" t="e">
        <f t="shared" si="19"/>
        <v>#REF!</v>
      </c>
      <c r="AA64" s="5" t="e">
        <f t="shared" si="19"/>
        <v>#REF!</v>
      </c>
      <c r="AB64" s="5" t="e">
        <f t="shared" si="19"/>
        <v>#REF!</v>
      </c>
    </row>
    <row r="66" spans="11:11" s="51" customFormat="1">
      <c r="K66" s="91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3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topLeftCell="A2" workbookViewId="0">
      <selection activeCell="I1" sqref="I1:K2"/>
    </sheetView>
  </sheetViews>
  <sheetFormatPr defaultRowHeight="15.75"/>
  <cols>
    <col min="1" max="1" width="6.5703125" style="51" customWidth="1"/>
    <col min="2" max="2" width="70.85546875" style="51" customWidth="1"/>
    <col min="3" max="3" width="5.140625" style="51" customWidth="1"/>
    <col min="4" max="4" width="4" style="51" customWidth="1"/>
    <col min="5" max="5" width="4.42578125" style="51" customWidth="1"/>
    <col min="6" max="6" width="3.85546875" style="51" customWidth="1"/>
    <col min="7" max="7" width="5.140625" style="51" customWidth="1"/>
    <col min="8" max="8" width="7.28515625" style="51" customWidth="1"/>
    <col min="9" max="9" width="7" style="51" customWidth="1"/>
    <col min="10" max="10" width="10.140625" style="51" customWidth="1"/>
    <col min="11" max="11" width="24.7109375" style="50" customWidth="1"/>
    <col min="12" max="12" width="11.85546875" style="50" hidden="1" customWidth="1"/>
    <col min="13" max="23" width="9.140625" style="50" hidden="1" customWidth="1"/>
    <col min="24" max="26" width="0" style="50" hidden="1" customWidth="1"/>
    <col min="27" max="27" width="15" style="50" hidden="1" customWidth="1"/>
    <col min="28" max="28" width="15.42578125" style="50" hidden="1" customWidth="1"/>
    <col min="29" max="243" width="9.140625" style="51"/>
    <col min="244" max="244" width="7" style="51" customWidth="1"/>
    <col min="245" max="245" width="70.85546875" style="51" customWidth="1"/>
    <col min="246" max="246" width="5.140625" style="51" customWidth="1"/>
    <col min="247" max="247" width="4" style="51" customWidth="1"/>
    <col min="248" max="248" width="4.42578125" style="51" customWidth="1"/>
    <col min="249" max="249" width="3.85546875" style="51" customWidth="1"/>
    <col min="250" max="250" width="5.140625" style="51" customWidth="1"/>
    <col min="251" max="251" width="4.28515625" style="51" customWidth="1"/>
    <col min="252" max="252" width="5.42578125" style="51" customWidth="1"/>
    <col min="253" max="253" width="5" style="51" customWidth="1"/>
    <col min="254" max="254" width="15.85546875" style="51" customWidth="1"/>
    <col min="255" max="266" width="0" style="51" hidden="1" customWidth="1"/>
    <col min="267" max="499" width="9.140625" style="51"/>
    <col min="500" max="500" width="7" style="51" customWidth="1"/>
    <col min="501" max="501" width="70.85546875" style="51" customWidth="1"/>
    <col min="502" max="502" width="5.140625" style="51" customWidth="1"/>
    <col min="503" max="503" width="4" style="51" customWidth="1"/>
    <col min="504" max="504" width="4.42578125" style="51" customWidth="1"/>
    <col min="505" max="505" width="3.85546875" style="51" customWidth="1"/>
    <col min="506" max="506" width="5.140625" style="51" customWidth="1"/>
    <col min="507" max="507" width="4.28515625" style="51" customWidth="1"/>
    <col min="508" max="508" width="5.42578125" style="51" customWidth="1"/>
    <col min="509" max="509" width="5" style="51" customWidth="1"/>
    <col min="510" max="510" width="15.85546875" style="51" customWidth="1"/>
    <col min="511" max="522" width="0" style="51" hidden="1" customWidth="1"/>
    <col min="523" max="755" width="9.140625" style="51"/>
    <col min="756" max="756" width="7" style="51" customWidth="1"/>
    <col min="757" max="757" width="70.85546875" style="51" customWidth="1"/>
    <col min="758" max="758" width="5.140625" style="51" customWidth="1"/>
    <col min="759" max="759" width="4" style="51" customWidth="1"/>
    <col min="760" max="760" width="4.42578125" style="51" customWidth="1"/>
    <col min="761" max="761" width="3.85546875" style="51" customWidth="1"/>
    <col min="762" max="762" width="5.140625" style="51" customWidth="1"/>
    <col min="763" max="763" width="4.28515625" style="51" customWidth="1"/>
    <col min="764" max="764" width="5.42578125" style="51" customWidth="1"/>
    <col min="765" max="765" width="5" style="51" customWidth="1"/>
    <col min="766" max="766" width="15.85546875" style="51" customWidth="1"/>
    <col min="767" max="778" width="0" style="51" hidden="1" customWidth="1"/>
    <col min="779" max="1011" width="9.140625" style="51"/>
    <col min="1012" max="1012" width="7" style="51" customWidth="1"/>
    <col min="1013" max="1013" width="70.85546875" style="51" customWidth="1"/>
    <col min="1014" max="1014" width="5.140625" style="51" customWidth="1"/>
    <col min="1015" max="1015" width="4" style="51" customWidth="1"/>
    <col min="1016" max="1016" width="4.42578125" style="51" customWidth="1"/>
    <col min="1017" max="1017" width="3.85546875" style="51" customWidth="1"/>
    <col min="1018" max="1018" width="5.140625" style="51" customWidth="1"/>
    <col min="1019" max="1019" width="4.28515625" style="51" customWidth="1"/>
    <col min="1020" max="1020" width="5.42578125" style="51" customWidth="1"/>
    <col min="1021" max="1021" width="5" style="51" customWidth="1"/>
    <col min="1022" max="1022" width="15.85546875" style="51" customWidth="1"/>
    <col min="1023" max="1034" width="0" style="51" hidden="1" customWidth="1"/>
    <col min="1035" max="1267" width="9.140625" style="51"/>
    <col min="1268" max="1268" width="7" style="51" customWidth="1"/>
    <col min="1269" max="1269" width="70.85546875" style="51" customWidth="1"/>
    <col min="1270" max="1270" width="5.140625" style="51" customWidth="1"/>
    <col min="1271" max="1271" width="4" style="51" customWidth="1"/>
    <col min="1272" max="1272" width="4.42578125" style="51" customWidth="1"/>
    <col min="1273" max="1273" width="3.85546875" style="51" customWidth="1"/>
    <col min="1274" max="1274" width="5.140625" style="51" customWidth="1"/>
    <col min="1275" max="1275" width="4.28515625" style="51" customWidth="1"/>
    <col min="1276" max="1276" width="5.42578125" style="51" customWidth="1"/>
    <col min="1277" max="1277" width="5" style="51" customWidth="1"/>
    <col min="1278" max="1278" width="15.85546875" style="51" customWidth="1"/>
    <col min="1279" max="1290" width="0" style="51" hidden="1" customWidth="1"/>
    <col min="1291" max="1523" width="9.140625" style="51"/>
    <col min="1524" max="1524" width="7" style="51" customWidth="1"/>
    <col min="1525" max="1525" width="70.85546875" style="51" customWidth="1"/>
    <col min="1526" max="1526" width="5.140625" style="51" customWidth="1"/>
    <col min="1527" max="1527" width="4" style="51" customWidth="1"/>
    <col min="1528" max="1528" width="4.42578125" style="51" customWidth="1"/>
    <col min="1529" max="1529" width="3.85546875" style="51" customWidth="1"/>
    <col min="1530" max="1530" width="5.140625" style="51" customWidth="1"/>
    <col min="1531" max="1531" width="4.28515625" style="51" customWidth="1"/>
    <col min="1532" max="1532" width="5.42578125" style="51" customWidth="1"/>
    <col min="1533" max="1533" width="5" style="51" customWidth="1"/>
    <col min="1534" max="1534" width="15.85546875" style="51" customWidth="1"/>
    <col min="1535" max="1546" width="0" style="51" hidden="1" customWidth="1"/>
    <col min="1547" max="1779" width="9.140625" style="51"/>
    <col min="1780" max="1780" width="7" style="51" customWidth="1"/>
    <col min="1781" max="1781" width="70.85546875" style="51" customWidth="1"/>
    <col min="1782" max="1782" width="5.140625" style="51" customWidth="1"/>
    <col min="1783" max="1783" width="4" style="51" customWidth="1"/>
    <col min="1784" max="1784" width="4.42578125" style="51" customWidth="1"/>
    <col min="1785" max="1785" width="3.85546875" style="51" customWidth="1"/>
    <col min="1786" max="1786" width="5.140625" style="51" customWidth="1"/>
    <col min="1787" max="1787" width="4.28515625" style="51" customWidth="1"/>
    <col min="1788" max="1788" width="5.42578125" style="51" customWidth="1"/>
    <col min="1789" max="1789" width="5" style="51" customWidth="1"/>
    <col min="1790" max="1790" width="15.85546875" style="51" customWidth="1"/>
    <col min="1791" max="1802" width="0" style="51" hidden="1" customWidth="1"/>
    <col min="1803" max="2035" width="9.140625" style="51"/>
    <col min="2036" max="2036" width="7" style="51" customWidth="1"/>
    <col min="2037" max="2037" width="70.85546875" style="51" customWidth="1"/>
    <col min="2038" max="2038" width="5.140625" style="51" customWidth="1"/>
    <col min="2039" max="2039" width="4" style="51" customWidth="1"/>
    <col min="2040" max="2040" width="4.42578125" style="51" customWidth="1"/>
    <col min="2041" max="2041" width="3.85546875" style="51" customWidth="1"/>
    <col min="2042" max="2042" width="5.140625" style="51" customWidth="1"/>
    <col min="2043" max="2043" width="4.28515625" style="51" customWidth="1"/>
    <col min="2044" max="2044" width="5.42578125" style="51" customWidth="1"/>
    <col min="2045" max="2045" width="5" style="51" customWidth="1"/>
    <col min="2046" max="2046" width="15.85546875" style="51" customWidth="1"/>
    <col min="2047" max="2058" width="0" style="51" hidden="1" customWidth="1"/>
    <col min="2059" max="2291" width="9.140625" style="51"/>
    <col min="2292" max="2292" width="7" style="51" customWidth="1"/>
    <col min="2293" max="2293" width="70.85546875" style="51" customWidth="1"/>
    <col min="2294" max="2294" width="5.140625" style="51" customWidth="1"/>
    <col min="2295" max="2295" width="4" style="51" customWidth="1"/>
    <col min="2296" max="2296" width="4.42578125" style="51" customWidth="1"/>
    <col min="2297" max="2297" width="3.85546875" style="51" customWidth="1"/>
    <col min="2298" max="2298" width="5.140625" style="51" customWidth="1"/>
    <col min="2299" max="2299" width="4.28515625" style="51" customWidth="1"/>
    <col min="2300" max="2300" width="5.42578125" style="51" customWidth="1"/>
    <col min="2301" max="2301" width="5" style="51" customWidth="1"/>
    <col min="2302" max="2302" width="15.85546875" style="51" customWidth="1"/>
    <col min="2303" max="2314" width="0" style="51" hidden="1" customWidth="1"/>
    <col min="2315" max="2547" width="9.140625" style="51"/>
    <col min="2548" max="2548" width="7" style="51" customWidth="1"/>
    <col min="2549" max="2549" width="70.85546875" style="51" customWidth="1"/>
    <col min="2550" max="2550" width="5.140625" style="51" customWidth="1"/>
    <col min="2551" max="2551" width="4" style="51" customWidth="1"/>
    <col min="2552" max="2552" width="4.42578125" style="51" customWidth="1"/>
    <col min="2553" max="2553" width="3.85546875" style="51" customWidth="1"/>
    <col min="2554" max="2554" width="5.140625" style="51" customWidth="1"/>
    <col min="2555" max="2555" width="4.28515625" style="51" customWidth="1"/>
    <col min="2556" max="2556" width="5.42578125" style="51" customWidth="1"/>
    <col min="2557" max="2557" width="5" style="51" customWidth="1"/>
    <col min="2558" max="2558" width="15.85546875" style="51" customWidth="1"/>
    <col min="2559" max="2570" width="0" style="51" hidden="1" customWidth="1"/>
    <col min="2571" max="2803" width="9.140625" style="51"/>
    <col min="2804" max="2804" width="7" style="51" customWidth="1"/>
    <col min="2805" max="2805" width="70.85546875" style="51" customWidth="1"/>
    <col min="2806" max="2806" width="5.140625" style="51" customWidth="1"/>
    <col min="2807" max="2807" width="4" style="51" customWidth="1"/>
    <col min="2808" max="2808" width="4.42578125" style="51" customWidth="1"/>
    <col min="2809" max="2809" width="3.85546875" style="51" customWidth="1"/>
    <col min="2810" max="2810" width="5.140625" style="51" customWidth="1"/>
    <col min="2811" max="2811" width="4.28515625" style="51" customWidth="1"/>
    <col min="2812" max="2812" width="5.42578125" style="51" customWidth="1"/>
    <col min="2813" max="2813" width="5" style="51" customWidth="1"/>
    <col min="2814" max="2814" width="15.85546875" style="51" customWidth="1"/>
    <col min="2815" max="2826" width="0" style="51" hidden="1" customWidth="1"/>
    <col min="2827" max="3059" width="9.140625" style="51"/>
    <col min="3060" max="3060" width="7" style="51" customWidth="1"/>
    <col min="3061" max="3061" width="70.85546875" style="51" customWidth="1"/>
    <col min="3062" max="3062" width="5.140625" style="51" customWidth="1"/>
    <col min="3063" max="3063" width="4" style="51" customWidth="1"/>
    <col min="3064" max="3064" width="4.42578125" style="51" customWidth="1"/>
    <col min="3065" max="3065" width="3.85546875" style="51" customWidth="1"/>
    <col min="3066" max="3066" width="5.140625" style="51" customWidth="1"/>
    <col min="3067" max="3067" width="4.28515625" style="51" customWidth="1"/>
    <col min="3068" max="3068" width="5.42578125" style="51" customWidth="1"/>
    <col min="3069" max="3069" width="5" style="51" customWidth="1"/>
    <col min="3070" max="3070" width="15.85546875" style="51" customWidth="1"/>
    <col min="3071" max="3082" width="0" style="51" hidden="1" customWidth="1"/>
    <col min="3083" max="3315" width="9.140625" style="51"/>
    <col min="3316" max="3316" width="7" style="51" customWidth="1"/>
    <col min="3317" max="3317" width="70.85546875" style="51" customWidth="1"/>
    <col min="3318" max="3318" width="5.140625" style="51" customWidth="1"/>
    <col min="3319" max="3319" width="4" style="51" customWidth="1"/>
    <col min="3320" max="3320" width="4.42578125" style="51" customWidth="1"/>
    <col min="3321" max="3321" width="3.85546875" style="51" customWidth="1"/>
    <col min="3322" max="3322" width="5.140625" style="51" customWidth="1"/>
    <col min="3323" max="3323" width="4.28515625" style="51" customWidth="1"/>
    <col min="3324" max="3324" width="5.42578125" style="51" customWidth="1"/>
    <col min="3325" max="3325" width="5" style="51" customWidth="1"/>
    <col min="3326" max="3326" width="15.85546875" style="51" customWidth="1"/>
    <col min="3327" max="3338" width="0" style="51" hidden="1" customWidth="1"/>
    <col min="3339" max="3571" width="9.140625" style="51"/>
    <col min="3572" max="3572" width="7" style="51" customWidth="1"/>
    <col min="3573" max="3573" width="70.85546875" style="51" customWidth="1"/>
    <col min="3574" max="3574" width="5.140625" style="51" customWidth="1"/>
    <col min="3575" max="3575" width="4" style="51" customWidth="1"/>
    <col min="3576" max="3576" width="4.42578125" style="51" customWidth="1"/>
    <col min="3577" max="3577" width="3.85546875" style="51" customWidth="1"/>
    <col min="3578" max="3578" width="5.140625" style="51" customWidth="1"/>
    <col min="3579" max="3579" width="4.28515625" style="51" customWidth="1"/>
    <col min="3580" max="3580" width="5.42578125" style="51" customWidth="1"/>
    <col min="3581" max="3581" width="5" style="51" customWidth="1"/>
    <col min="3582" max="3582" width="15.85546875" style="51" customWidth="1"/>
    <col min="3583" max="3594" width="0" style="51" hidden="1" customWidth="1"/>
    <col min="3595" max="3827" width="9.140625" style="51"/>
    <col min="3828" max="3828" width="7" style="51" customWidth="1"/>
    <col min="3829" max="3829" width="70.85546875" style="51" customWidth="1"/>
    <col min="3830" max="3830" width="5.140625" style="51" customWidth="1"/>
    <col min="3831" max="3831" width="4" style="51" customWidth="1"/>
    <col min="3832" max="3832" width="4.42578125" style="51" customWidth="1"/>
    <col min="3833" max="3833" width="3.85546875" style="51" customWidth="1"/>
    <col min="3834" max="3834" width="5.140625" style="51" customWidth="1"/>
    <col min="3835" max="3835" width="4.28515625" style="51" customWidth="1"/>
    <col min="3836" max="3836" width="5.42578125" style="51" customWidth="1"/>
    <col min="3837" max="3837" width="5" style="51" customWidth="1"/>
    <col min="3838" max="3838" width="15.85546875" style="51" customWidth="1"/>
    <col min="3839" max="3850" width="0" style="51" hidden="1" customWidth="1"/>
    <col min="3851" max="4083" width="9.140625" style="51"/>
    <col min="4084" max="4084" width="7" style="51" customWidth="1"/>
    <col min="4085" max="4085" width="70.85546875" style="51" customWidth="1"/>
    <col min="4086" max="4086" width="5.140625" style="51" customWidth="1"/>
    <col min="4087" max="4087" width="4" style="51" customWidth="1"/>
    <col min="4088" max="4088" width="4.42578125" style="51" customWidth="1"/>
    <col min="4089" max="4089" width="3.85546875" style="51" customWidth="1"/>
    <col min="4090" max="4090" width="5.140625" style="51" customWidth="1"/>
    <col min="4091" max="4091" width="4.28515625" style="51" customWidth="1"/>
    <col min="4092" max="4092" width="5.42578125" style="51" customWidth="1"/>
    <col min="4093" max="4093" width="5" style="51" customWidth="1"/>
    <col min="4094" max="4094" width="15.85546875" style="51" customWidth="1"/>
    <col min="4095" max="4106" width="0" style="51" hidden="1" customWidth="1"/>
    <col min="4107" max="4339" width="9.140625" style="51"/>
    <col min="4340" max="4340" width="7" style="51" customWidth="1"/>
    <col min="4341" max="4341" width="70.85546875" style="51" customWidth="1"/>
    <col min="4342" max="4342" width="5.140625" style="51" customWidth="1"/>
    <col min="4343" max="4343" width="4" style="51" customWidth="1"/>
    <col min="4344" max="4344" width="4.42578125" style="51" customWidth="1"/>
    <col min="4345" max="4345" width="3.85546875" style="51" customWidth="1"/>
    <col min="4346" max="4346" width="5.140625" style="51" customWidth="1"/>
    <col min="4347" max="4347" width="4.28515625" style="51" customWidth="1"/>
    <col min="4348" max="4348" width="5.42578125" style="51" customWidth="1"/>
    <col min="4349" max="4349" width="5" style="51" customWidth="1"/>
    <col min="4350" max="4350" width="15.85546875" style="51" customWidth="1"/>
    <col min="4351" max="4362" width="0" style="51" hidden="1" customWidth="1"/>
    <col min="4363" max="4595" width="9.140625" style="51"/>
    <col min="4596" max="4596" width="7" style="51" customWidth="1"/>
    <col min="4597" max="4597" width="70.85546875" style="51" customWidth="1"/>
    <col min="4598" max="4598" width="5.140625" style="51" customWidth="1"/>
    <col min="4599" max="4599" width="4" style="51" customWidth="1"/>
    <col min="4600" max="4600" width="4.42578125" style="51" customWidth="1"/>
    <col min="4601" max="4601" width="3.85546875" style="51" customWidth="1"/>
    <col min="4602" max="4602" width="5.140625" style="51" customWidth="1"/>
    <col min="4603" max="4603" width="4.28515625" style="51" customWidth="1"/>
    <col min="4604" max="4604" width="5.42578125" style="51" customWidth="1"/>
    <col min="4605" max="4605" width="5" style="51" customWidth="1"/>
    <col min="4606" max="4606" width="15.85546875" style="51" customWidth="1"/>
    <col min="4607" max="4618" width="0" style="51" hidden="1" customWidth="1"/>
    <col min="4619" max="4851" width="9.140625" style="51"/>
    <col min="4852" max="4852" width="7" style="51" customWidth="1"/>
    <col min="4853" max="4853" width="70.85546875" style="51" customWidth="1"/>
    <col min="4854" max="4854" width="5.140625" style="51" customWidth="1"/>
    <col min="4855" max="4855" width="4" style="51" customWidth="1"/>
    <col min="4856" max="4856" width="4.42578125" style="51" customWidth="1"/>
    <col min="4857" max="4857" width="3.85546875" style="51" customWidth="1"/>
    <col min="4858" max="4858" width="5.140625" style="51" customWidth="1"/>
    <col min="4859" max="4859" width="4.28515625" style="51" customWidth="1"/>
    <col min="4860" max="4860" width="5.42578125" style="51" customWidth="1"/>
    <col min="4861" max="4861" width="5" style="51" customWidth="1"/>
    <col min="4862" max="4862" width="15.85546875" style="51" customWidth="1"/>
    <col min="4863" max="4874" width="0" style="51" hidden="1" customWidth="1"/>
    <col min="4875" max="5107" width="9.140625" style="51"/>
    <col min="5108" max="5108" width="7" style="51" customWidth="1"/>
    <col min="5109" max="5109" width="70.85546875" style="51" customWidth="1"/>
    <col min="5110" max="5110" width="5.140625" style="51" customWidth="1"/>
    <col min="5111" max="5111" width="4" style="51" customWidth="1"/>
    <col min="5112" max="5112" width="4.42578125" style="51" customWidth="1"/>
    <col min="5113" max="5113" width="3.85546875" style="51" customWidth="1"/>
    <col min="5114" max="5114" width="5.140625" style="51" customWidth="1"/>
    <col min="5115" max="5115" width="4.28515625" style="51" customWidth="1"/>
    <col min="5116" max="5116" width="5.42578125" style="51" customWidth="1"/>
    <col min="5117" max="5117" width="5" style="51" customWidth="1"/>
    <col min="5118" max="5118" width="15.85546875" style="51" customWidth="1"/>
    <col min="5119" max="5130" width="0" style="51" hidden="1" customWidth="1"/>
    <col min="5131" max="5363" width="9.140625" style="51"/>
    <col min="5364" max="5364" width="7" style="51" customWidth="1"/>
    <col min="5365" max="5365" width="70.85546875" style="51" customWidth="1"/>
    <col min="5366" max="5366" width="5.140625" style="51" customWidth="1"/>
    <col min="5367" max="5367" width="4" style="51" customWidth="1"/>
    <col min="5368" max="5368" width="4.42578125" style="51" customWidth="1"/>
    <col min="5369" max="5369" width="3.85546875" style="51" customWidth="1"/>
    <col min="5370" max="5370" width="5.140625" style="51" customWidth="1"/>
    <col min="5371" max="5371" width="4.28515625" style="51" customWidth="1"/>
    <col min="5372" max="5372" width="5.42578125" style="51" customWidth="1"/>
    <col min="5373" max="5373" width="5" style="51" customWidth="1"/>
    <col min="5374" max="5374" width="15.85546875" style="51" customWidth="1"/>
    <col min="5375" max="5386" width="0" style="51" hidden="1" customWidth="1"/>
    <col min="5387" max="5619" width="9.140625" style="51"/>
    <col min="5620" max="5620" width="7" style="51" customWidth="1"/>
    <col min="5621" max="5621" width="70.85546875" style="51" customWidth="1"/>
    <col min="5622" max="5622" width="5.140625" style="51" customWidth="1"/>
    <col min="5623" max="5623" width="4" style="51" customWidth="1"/>
    <col min="5624" max="5624" width="4.42578125" style="51" customWidth="1"/>
    <col min="5625" max="5625" width="3.85546875" style="51" customWidth="1"/>
    <col min="5626" max="5626" width="5.140625" style="51" customWidth="1"/>
    <col min="5627" max="5627" width="4.28515625" style="51" customWidth="1"/>
    <col min="5628" max="5628" width="5.42578125" style="51" customWidth="1"/>
    <col min="5629" max="5629" width="5" style="51" customWidth="1"/>
    <col min="5630" max="5630" width="15.85546875" style="51" customWidth="1"/>
    <col min="5631" max="5642" width="0" style="51" hidden="1" customWidth="1"/>
    <col min="5643" max="5875" width="9.140625" style="51"/>
    <col min="5876" max="5876" width="7" style="51" customWidth="1"/>
    <col min="5877" max="5877" width="70.85546875" style="51" customWidth="1"/>
    <col min="5878" max="5878" width="5.140625" style="51" customWidth="1"/>
    <col min="5879" max="5879" width="4" style="51" customWidth="1"/>
    <col min="5880" max="5880" width="4.42578125" style="51" customWidth="1"/>
    <col min="5881" max="5881" width="3.85546875" style="51" customWidth="1"/>
    <col min="5882" max="5882" width="5.140625" style="51" customWidth="1"/>
    <col min="5883" max="5883" width="4.28515625" style="51" customWidth="1"/>
    <col min="5884" max="5884" width="5.42578125" style="51" customWidth="1"/>
    <col min="5885" max="5885" width="5" style="51" customWidth="1"/>
    <col min="5886" max="5886" width="15.85546875" style="51" customWidth="1"/>
    <col min="5887" max="5898" width="0" style="51" hidden="1" customWidth="1"/>
    <col min="5899" max="6131" width="9.140625" style="51"/>
    <col min="6132" max="6132" width="7" style="51" customWidth="1"/>
    <col min="6133" max="6133" width="70.85546875" style="51" customWidth="1"/>
    <col min="6134" max="6134" width="5.140625" style="51" customWidth="1"/>
    <col min="6135" max="6135" width="4" style="51" customWidth="1"/>
    <col min="6136" max="6136" width="4.42578125" style="51" customWidth="1"/>
    <col min="6137" max="6137" width="3.85546875" style="51" customWidth="1"/>
    <col min="6138" max="6138" width="5.140625" style="51" customWidth="1"/>
    <col min="6139" max="6139" width="4.28515625" style="51" customWidth="1"/>
    <col min="6140" max="6140" width="5.42578125" style="51" customWidth="1"/>
    <col min="6141" max="6141" width="5" style="51" customWidth="1"/>
    <col min="6142" max="6142" width="15.85546875" style="51" customWidth="1"/>
    <col min="6143" max="6154" width="0" style="51" hidden="1" customWidth="1"/>
    <col min="6155" max="6387" width="9.140625" style="51"/>
    <col min="6388" max="6388" width="7" style="51" customWidth="1"/>
    <col min="6389" max="6389" width="70.85546875" style="51" customWidth="1"/>
    <col min="6390" max="6390" width="5.140625" style="51" customWidth="1"/>
    <col min="6391" max="6391" width="4" style="51" customWidth="1"/>
    <col min="6392" max="6392" width="4.42578125" style="51" customWidth="1"/>
    <col min="6393" max="6393" width="3.85546875" style="51" customWidth="1"/>
    <col min="6394" max="6394" width="5.140625" style="51" customWidth="1"/>
    <col min="6395" max="6395" width="4.28515625" style="51" customWidth="1"/>
    <col min="6396" max="6396" width="5.42578125" style="51" customWidth="1"/>
    <col min="6397" max="6397" width="5" style="51" customWidth="1"/>
    <col min="6398" max="6398" width="15.85546875" style="51" customWidth="1"/>
    <col min="6399" max="6410" width="0" style="51" hidden="1" customWidth="1"/>
    <col min="6411" max="6643" width="9.140625" style="51"/>
    <col min="6644" max="6644" width="7" style="51" customWidth="1"/>
    <col min="6645" max="6645" width="70.85546875" style="51" customWidth="1"/>
    <col min="6646" max="6646" width="5.140625" style="51" customWidth="1"/>
    <col min="6647" max="6647" width="4" style="51" customWidth="1"/>
    <col min="6648" max="6648" width="4.42578125" style="51" customWidth="1"/>
    <col min="6649" max="6649" width="3.85546875" style="51" customWidth="1"/>
    <col min="6650" max="6650" width="5.140625" style="51" customWidth="1"/>
    <col min="6651" max="6651" width="4.28515625" style="51" customWidth="1"/>
    <col min="6652" max="6652" width="5.42578125" style="51" customWidth="1"/>
    <col min="6653" max="6653" width="5" style="51" customWidth="1"/>
    <col min="6654" max="6654" width="15.85546875" style="51" customWidth="1"/>
    <col min="6655" max="6666" width="0" style="51" hidden="1" customWidth="1"/>
    <col min="6667" max="6899" width="9.140625" style="51"/>
    <col min="6900" max="6900" width="7" style="51" customWidth="1"/>
    <col min="6901" max="6901" width="70.85546875" style="51" customWidth="1"/>
    <col min="6902" max="6902" width="5.140625" style="51" customWidth="1"/>
    <col min="6903" max="6903" width="4" style="51" customWidth="1"/>
    <col min="6904" max="6904" width="4.42578125" style="51" customWidth="1"/>
    <col min="6905" max="6905" width="3.85546875" style="51" customWidth="1"/>
    <col min="6906" max="6906" width="5.140625" style="51" customWidth="1"/>
    <col min="6907" max="6907" width="4.28515625" style="51" customWidth="1"/>
    <col min="6908" max="6908" width="5.42578125" style="51" customWidth="1"/>
    <col min="6909" max="6909" width="5" style="51" customWidth="1"/>
    <col min="6910" max="6910" width="15.85546875" style="51" customWidth="1"/>
    <col min="6911" max="6922" width="0" style="51" hidden="1" customWidth="1"/>
    <col min="6923" max="7155" width="9.140625" style="51"/>
    <col min="7156" max="7156" width="7" style="51" customWidth="1"/>
    <col min="7157" max="7157" width="70.85546875" style="51" customWidth="1"/>
    <col min="7158" max="7158" width="5.140625" style="51" customWidth="1"/>
    <col min="7159" max="7159" width="4" style="51" customWidth="1"/>
    <col min="7160" max="7160" width="4.42578125" style="51" customWidth="1"/>
    <col min="7161" max="7161" width="3.85546875" style="51" customWidth="1"/>
    <col min="7162" max="7162" width="5.140625" style="51" customWidth="1"/>
    <col min="7163" max="7163" width="4.28515625" style="51" customWidth="1"/>
    <col min="7164" max="7164" width="5.42578125" style="51" customWidth="1"/>
    <col min="7165" max="7165" width="5" style="51" customWidth="1"/>
    <col min="7166" max="7166" width="15.85546875" style="51" customWidth="1"/>
    <col min="7167" max="7178" width="0" style="51" hidden="1" customWidth="1"/>
    <col min="7179" max="7411" width="9.140625" style="51"/>
    <col min="7412" max="7412" width="7" style="51" customWidth="1"/>
    <col min="7413" max="7413" width="70.85546875" style="51" customWidth="1"/>
    <col min="7414" max="7414" width="5.140625" style="51" customWidth="1"/>
    <col min="7415" max="7415" width="4" style="51" customWidth="1"/>
    <col min="7416" max="7416" width="4.42578125" style="51" customWidth="1"/>
    <col min="7417" max="7417" width="3.85546875" style="51" customWidth="1"/>
    <col min="7418" max="7418" width="5.140625" style="51" customWidth="1"/>
    <col min="7419" max="7419" width="4.28515625" style="51" customWidth="1"/>
    <col min="7420" max="7420" width="5.42578125" style="51" customWidth="1"/>
    <col min="7421" max="7421" width="5" style="51" customWidth="1"/>
    <col min="7422" max="7422" width="15.85546875" style="51" customWidth="1"/>
    <col min="7423" max="7434" width="0" style="51" hidden="1" customWidth="1"/>
    <col min="7435" max="7667" width="9.140625" style="51"/>
    <col min="7668" max="7668" width="7" style="51" customWidth="1"/>
    <col min="7669" max="7669" width="70.85546875" style="51" customWidth="1"/>
    <col min="7670" max="7670" width="5.140625" style="51" customWidth="1"/>
    <col min="7671" max="7671" width="4" style="51" customWidth="1"/>
    <col min="7672" max="7672" width="4.42578125" style="51" customWidth="1"/>
    <col min="7673" max="7673" width="3.85546875" style="51" customWidth="1"/>
    <col min="7674" max="7674" width="5.140625" style="51" customWidth="1"/>
    <col min="7675" max="7675" width="4.28515625" style="51" customWidth="1"/>
    <col min="7676" max="7676" width="5.42578125" style="51" customWidth="1"/>
    <col min="7677" max="7677" width="5" style="51" customWidth="1"/>
    <col min="7678" max="7678" width="15.85546875" style="51" customWidth="1"/>
    <col min="7679" max="7690" width="0" style="51" hidden="1" customWidth="1"/>
    <col min="7691" max="7923" width="9.140625" style="51"/>
    <col min="7924" max="7924" width="7" style="51" customWidth="1"/>
    <col min="7925" max="7925" width="70.85546875" style="51" customWidth="1"/>
    <col min="7926" max="7926" width="5.140625" style="51" customWidth="1"/>
    <col min="7927" max="7927" width="4" style="51" customWidth="1"/>
    <col min="7928" max="7928" width="4.42578125" style="51" customWidth="1"/>
    <col min="7929" max="7929" width="3.85546875" style="51" customWidth="1"/>
    <col min="7930" max="7930" width="5.140625" style="51" customWidth="1"/>
    <col min="7931" max="7931" width="4.28515625" style="51" customWidth="1"/>
    <col min="7932" max="7932" width="5.42578125" style="51" customWidth="1"/>
    <col min="7933" max="7933" width="5" style="51" customWidth="1"/>
    <col min="7934" max="7934" width="15.85546875" style="51" customWidth="1"/>
    <col min="7935" max="7946" width="0" style="51" hidden="1" customWidth="1"/>
    <col min="7947" max="8179" width="9.140625" style="51"/>
    <col min="8180" max="8180" width="7" style="51" customWidth="1"/>
    <col min="8181" max="8181" width="70.85546875" style="51" customWidth="1"/>
    <col min="8182" max="8182" width="5.140625" style="51" customWidth="1"/>
    <col min="8183" max="8183" width="4" style="51" customWidth="1"/>
    <col min="8184" max="8184" width="4.42578125" style="51" customWidth="1"/>
    <col min="8185" max="8185" width="3.85546875" style="51" customWidth="1"/>
    <col min="8186" max="8186" width="5.140625" style="51" customWidth="1"/>
    <col min="8187" max="8187" width="4.28515625" style="51" customWidth="1"/>
    <col min="8188" max="8188" width="5.42578125" style="51" customWidth="1"/>
    <col min="8189" max="8189" width="5" style="51" customWidth="1"/>
    <col min="8190" max="8190" width="15.85546875" style="51" customWidth="1"/>
    <col min="8191" max="8202" width="0" style="51" hidden="1" customWidth="1"/>
    <col min="8203" max="8435" width="9.140625" style="51"/>
    <col min="8436" max="8436" width="7" style="51" customWidth="1"/>
    <col min="8437" max="8437" width="70.85546875" style="51" customWidth="1"/>
    <col min="8438" max="8438" width="5.140625" style="51" customWidth="1"/>
    <col min="8439" max="8439" width="4" style="51" customWidth="1"/>
    <col min="8440" max="8440" width="4.42578125" style="51" customWidth="1"/>
    <col min="8441" max="8441" width="3.85546875" style="51" customWidth="1"/>
    <col min="8442" max="8442" width="5.140625" style="51" customWidth="1"/>
    <col min="8443" max="8443" width="4.28515625" style="51" customWidth="1"/>
    <col min="8444" max="8444" width="5.42578125" style="51" customWidth="1"/>
    <col min="8445" max="8445" width="5" style="51" customWidth="1"/>
    <col min="8446" max="8446" width="15.85546875" style="51" customWidth="1"/>
    <col min="8447" max="8458" width="0" style="51" hidden="1" customWidth="1"/>
    <col min="8459" max="8691" width="9.140625" style="51"/>
    <col min="8692" max="8692" width="7" style="51" customWidth="1"/>
    <col min="8693" max="8693" width="70.85546875" style="51" customWidth="1"/>
    <col min="8694" max="8694" width="5.140625" style="51" customWidth="1"/>
    <col min="8695" max="8695" width="4" style="51" customWidth="1"/>
    <col min="8696" max="8696" width="4.42578125" style="51" customWidth="1"/>
    <col min="8697" max="8697" width="3.85546875" style="51" customWidth="1"/>
    <col min="8698" max="8698" width="5.140625" style="51" customWidth="1"/>
    <col min="8699" max="8699" width="4.28515625" style="51" customWidth="1"/>
    <col min="8700" max="8700" width="5.42578125" style="51" customWidth="1"/>
    <col min="8701" max="8701" width="5" style="51" customWidth="1"/>
    <col min="8702" max="8702" width="15.85546875" style="51" customWidth="1"/>
    <col min="8703" max="8714" width="0" style="51" hidden="1" customWidth="1"/>
    <col min="8715" max="8947" width="9.140625" style="51"/>
    <col min="8948" max="8948" width="7" style="51" customWidth="1"/>
    <col min="8949" max="8949" width="70.85546875" style="51" customWidth="1"/>
    <col min="8950" max="8950" width="5.140625" style="51" customWidth="1"/>
    <col min="8951" max="8951" width="4" style="51" customWidth="1"/>
    <col min="8952" max="8952" width="4.42578125" style="51" customWidth="1"/>
    <col min="8953" max="8953" width="3.85546875" style="51" customWidth="1"/>
    <col min="8954" max="8954" width="5.140625" style="51" customWidth="1"/>
    <col min="8955" max="8955" width="4.28515625" style="51" customWidth="1"/>
    <col min="8956" max="8956" width="5.42578125" style="51" customWidth="1"/>
    <col min="8957" max="8957" width="5" style="51" customWidth="1"/>
    <col min="8958" max="8958" width="15.85546875" style="51" customWidth="1"/>
    <col min="8959" max="8970" width="0" style="51" hidden="1" customWidth="1"/>
    <col min="8971" max="9203" width="9.140625" style="51"/>
    <col min="9204" max="9204" width="7" style="51" customWidth="1"/>
    <col min="9205" max="9205" width="70.85546875" style="51" customWidth="1"/>
    <col min="9206" max="9206" width="5.140625" style="51" customWidth="1"/>
    <col min="9207" max="9207" width="4" style="51" customWidth="1"/>
    <col min="9208" max="9208" width="4.42578125" style="51" customWidth="1"/>
    <col min="9209" max="9209" width="3.85546875" style="51" customWidth="1"/>
    <col min="9210" max="9210" width="5.140625" style="51" customWidth="1"/>
    <col min="9211" max="9211" width="4.28515625" style="51" customWidth="1"/>
    <col min="9212" max="9212" width="5.42578125" style="51" customWidth="1"/>
    <col min="9213" max="9213" width="5" style="51" customWidth="1"/>
    <col min="9214" max="9214" width="15.85546875" style="51" customWidth="1"/>
    <col min="9215" max="9226" width="0" style="51" hidden="1" customWidth="1"/>
    <col min="9227" max="9459" width="9.140625" style="51"/>
    <col min="9460" max="9460" width="7" style="51" customWidth="1"/>
    <col min="9461" max="9461" width="70.85546875" style="51" customWidth="1"/>
    <col min="9462" max="9462" width="5.140625" style="51" customWidth="1"/>
    <col min="9463" max="9463" width="4" style="51" customWidth="1"/>
    <col min="9464" max="9464" width="4.42578125" style="51" customWidth="1"/>
    <col min="9465" max="9465" width="3.85546875" style="51" customWidth="1"/>
    <col min="9466" max="9466" width="5.140625" style="51" customWidth="1"/>
    <col min="9467" max="9467" width="4.28515625" style="51" customWidth="1"/>
    <col min="9468" max="9468" width="5.42578125" style="51" customWidth="1"/>
    <col min="9469" max="9469" width="5" style="51" customWidth="1"/>
    <col min="9470" max="9470" width="15.85546875" style="51" customWidth="1"/>
    <col min="9471" max="9482" width="0" style="51" hidden="1" customWidth="1"/>
    <col min="9483" max="9715" width="9.140625" style="51"/>
    <col min="9716" max="9716" width="7" style="51" customWidth="1"/>
    <col min="9717" max="9717" width="70.85546875" style="51" customWidth="1"/>
    <col min="9718" max="9718" width="5.140625" style="51" customWidth="1"/>
    <col min="9719" max="9719" width="4" style="51" customWidth="1"/>
    <col min="9720" max="9720" width="4.42578125" style="51" customWidth="1"/>
    <col min="9721" max="9721" width="3.85546875" style="51" customWidth="1"/>
    <col min="9722" max="9722" width="5.140625" style="51" customWidth="1"/>
    <col min="9723" max="9723" width="4.28515625" style="51" customWidth="1"/>
    <col min="9724" max="9724" width="5.42578125" style="51" customWidth="1"/>
    <col min="9725" max="9725" width="5" style="51" customWidth="1"/>
    <col min="9726" max="9726" width="15.85546875" style="51" customWidth="1"/>
    <col min="9727" max="9738" width="0" style="51" hidden="1" customWidth="1"/>
    <col min="9739" max="9971" width="9.140625" style="51"/>
    <col min="9972" max="9972" width="7" style="51" customWidth="1"/>
    <col min="9973" max="9973" width="70.85546875" style="51" customWidth="1"/>
    <col min="9974" max="9974" width="5.140625" style="51" customWidth="1"/>
    <col min="9975" max="9975" width="4" style="51" customWidth="1"/>
    <col min="9976" max="9976" width="4.42578125" style="51" customWidth="1"/>
    <col min="9977" max="9977" width="3.85546875" style="51" customWidth="1"/>
    <col min="9978" max="9978" width="5.140625" style="51" customWidth="1"/>
    <col min="9979" max="9979" width="4.28515625" style="51" customWidth="1"/>
    <col min="9980" max="9980" width="5.42578125" style="51" customWidth="1"/>
    <col min="9981" max="9981" width="5" style="51" customWidth="1"/>
    <col min="9982" max="9982" width="15.85546875" style="51" customWidth="1"/>
    <col min="9983" max="9994" width="0" style="51" hidden="1" customWidth="1"/>
    <col min="9995" max="10227" width="9.140625" style="51"/>
    <col min="10228" max="10228" width="7" style="51" customWidth="1"/>
    <col min="10229" max="10229" width="70.85546875" style="51" customWidth="1"/>
    <col min="10230" max="10230" width="5.140625" style="51" customWidth="1"/>
    <col min="10231" max="10231" width="4" style="51" customWidth="1"/>
    <col min="10232" max="10232" width="4.42578125" style="51" customWidth="1"/>
    <col min="10233" max="10233" width="3.85546875" style="51" customWidth="1"/>
    <col min="10234" max="10234" width="5.140625" style="51" customWidth="1"/>
    <col min="10235" max="10235" width="4.28515625" style="51" customWidth="1"/>
    <col min="10236" max="10236" width="5.42578125" style="51" customWidth="1"/>
    <col min="10237" max="10237" width="5" style="51" customWidth="1"/>
    <col min="10238" max="10238" width="15.85546875" style="51" customWidth="1"/>
    <col min="10239" max="10250" width="0" style="51" hidden="1" customWidth="1"/>
    <col min="10251" max="10483" width="9.140625" style="51"/>
    <col min="10484" max="10484" width="7" style="51" customWidth="1"/>
    <col min="10485" max="10485" width="70.85546875" style="51" customWidth="1"/>
    <col min="10486" max="10486" width="5.140625" style="51" customWidth="1"/>
    <col min="10487" max="10487" width="4" style="51" customWidth="1"/>
    <col min="10488" max="10488" width="4.42578125" style="51" customWidth="1"/>
    <col min="10489" max="10489" width="3.85546875" style="51" customWidth="1"/>
    <col min="10490" max="10490" width="5.140625" style="51" customWidth="1"/>
    <col min="10491" max="10491" width="4.28515625" style="51" customWidth="1"/>
    <col min="10492" max="10492" width="5.42578125" style="51" customWidth="1"/>
    <col min="10493" max="10493" width="5" style="51" customWidth="1"/>
    <col min="10494" max="10494" width="15.85546875" style="51" customWidth="1"/>
    <col min="10495" max="10506" width="0" style="51" hidden="1" customWidth="1"/>
    <col min="10507" max="10739" width="9.140625" style="51"/>
    <col min="10740" max="10740" width="7" style="51" customWidth="1"/>
    <col min="10741" max="10741" width="70.85546875" style="51" customWidth="1"/>
    <col min="10742" max="10742" width="5.140625" style="51" customWidth="1"/>
    <col min="10743" max="10743" width="4" style="51" customWidth="1"/>
    <col min="10744" max="10744" width="4.42578125" style="51" customWidth="1"/>
    <col min="10745" max="10745" width="3.85546875" style="51" customWidth="1"/>
    <col min="10746" max="10746" width="5.140625" style="51" customWidth="1"/>
    <col min="10747" max="10747" width="4.28515625" style="51" customWidth="1"/>
    <col min="10748" max="10748" width="5.42578125" style="51" customWidth="1"/>
    <col min="10749" max="10749" width="5" style="51" customWidth="1"/>
    <col min="10750" max="10750" width="15.85546875" style="51" customWidth="1"/>
    <col min="10751" max="10762" width="0" style="51" hidden="1" customWidth="1"/>
    <col min="10763" max="10995" width="9.140625" style="51"/>
    <col min="10996" max="10996" width="7" style="51" customWidth="1"/>
    <col min="10997" max="10997" width="70.85546875" style="51" customWidth="1"/>
    <col min="10998" max="10998" width="5.140625" style="51" customWidth="1"/>
    <col min="10999" max="10999" width="4" style="51" customWidth="1"/>
    <col min="11000" max="11000" width="4.42578125" style="51" customWidth="1"/>
    <col min="11001" max="11001" width="3.85546875" style="51" customWidth="1"/>
    <col min="11002" max="11002" width="5.140625" style="51" customWidth="1"/>
    <col min="11003" max="11003" width="4.28515625" style="51" customWidth="1"/>
    <col min="11004" max="11004" width="5.42578125" style="51" customWidth="1"/>
    <col min="11005" max="11005" width="5" style="51" customWidth="1"/>
    <col min="11006" max="11006" width="15.85546875" style="51" customWidth="1"/>
    <col min="11007" max="11018" width="0" style="51" hidden="1" customWidth="1"/>
    <col min="11019" max="11251" width="9.140625" style="51"/>
    <col min="11252" max="11252" width="7" style="51" customWidth="1"/>
    <col min="11253" max="11253" width="70.85546875" style="51" customWidth="1"/>
    <col min="11254" max="11254" width="5.140625" style="51" customWidth="1"/>
    <col min="11255" max="11255" width="4" style="51" customWidth="1"/>
    <col min="11256" max="11256" width="4.42578125" style="51" customWidth="1"/>
    <col min="11257" max="11257" width="3.85546875" style="51" customWidth="1"/>
    <col min="11258" max="11258" width="5.140625" style="51" customWidth="1"/>
    <col min="11259" max="11259" width="4.28515625" style="51" customWidth="1"/>
    <col min="11260" max="11260" width="5.42578125" style="51" customWidth="1"/>
    <col min="11261" max="11261" width="5" style="51" customWidth="1"/>
    <col min="11262" max="11262" width="15.85546875" style="51" customWidth="1"/>
    <col min="11263" max="11274" width="0" style="51" hidden="1" customWidth="1"/>
    <col min="11275" max="11507" width="9.140625" style="51"/>
    <col min="11508" max="11508" width="7" style="51" customWidth="1"/>
    <col min="11509" max="11509" width="70.85546875" style="51" customWidth="1"/>
    <col min="11510" max="11510" width="5.140625" style="51" customWidth="1"/>
    <col min="11511" max="11511" width="4" style="51" customWidth="1"/>
    <col min="11512" max="11512" width="4.42578125" style="51" customWidth="1"/>
    <col min="11513" max="11513" width="3.85546875" style="51" customWidth="1"/>
    <col min="11514" max="11514" width="5.140625" style="51" customWidth="1"/>
    <col min="11515" max="11515" width="4.28515625" style="51" customWidth="1"/>
    <col min="11516" max="11516" width="5.42578125" style="51" customWidth="1"/>
    <col min="11517" max="11517" width="5" style="51" customWidth="1"/>
    <col min="11518" max="11518" width="15.85546875" style="51" customWidth="1"/>
    <col min="11519" max="11530" width="0" style="51" hidden="1" customWidth="1"/>
    <col min="11531" max="11763" width="9.140625" style="51"/>
    <col min="11764" max="11764" width="7" style="51" customWidth="1"/>
    <col min="11765" max="11765" width="70.85546875" style="51" customWidth="1"/>
    <col min="11766" max="11766" width="5.140625" style="51" customWidth="1"/>
    <col min="11767" max="11767" width="4" style="51" customWidth="1"/>
    <col min="11768" max="11768" width="4.42578125" style="51" customWidth="1"/>
    <col min="11769" max="11769" width="3.85546875" style="51" customWidth="1"/>
    <col min="11770" max="11770" width="5.140625" style="51" customWidth="1"/>
    <col min="11771" max="11771" width="4.28515625" style="51" customWidth="1"/>
    <col min="11772" max="11772" width="5.42578125" style="51" customWidth="1"/>
    <col min="11773" max="11773" width="5" style="51" customWidth="1"/>
    <col min="11774" max="11774" width="15.85546875" style="51" customWidth="1"/>
    <col min="11775" max="11786" width="0" style="51" hidden="1" customWidth="1"/>
    <col min="11787" max="12019" width="9.140625" style="51"/>
    <col min="12020" max="12020" width="7" style="51" customWidth="1"/>
    <col min="12021" max="12021" width="70.85546875" style="51" customWidth="1"/>
    <col min="12022" max="12022" width="5.140625" style="51" customWidth="1"/>
    <col min="12023" max="12023" width="4" style="51" customWidth="1"/>
    <col min="12024" max="12024" width="4.42578125" style="51" customWidth="1"/>
    <col min="12025" max="12025" width="3.85546875" style="51" customWidth="1"/>
    <col min="12026" max="12026" width="5.140625" style="51" customWidth="1"/>
    <col min="12027" max="12027" width="4.28515625" style="51" customWidth="1"/>
    <col min="12028" max="12028" width="5.42578125" style="51" customWidth="1"/>
    <col min="12029" max="12029" width="5" style="51" customWidth="1"/>
    <col min="12030" max="12030" width="15.85546875" style="51" customWidth="1"/>
    <col min="12031" max="12042" width="0" style="51" hidden="1" customWidth="1"/>
    <col min="12043" max="12275" width="9.140625" style="51"/>
    <col min="12276" max="12276" width="7" style="51" customWidth="1"/>
    <col min="12277" max="12277" width="70.85546875" style="51" customWidth="1"/>
    <col min="12278" max="12278" width="5.140625" style="51" customWidth="1"/>
    <col min="12279" max="12279" width="4" style="51" customWidth="1"/>
    <col min="12280" max="12280" width="4.42578125" style="51" customWidth="1"/>
    <col min="12281" max="12281" width="3.85546875" style="51" customWidth="1"/>
    <col min="12282" max="12282" width="5.140625" style="51" customWidth="1"/>
    <col min="12283" max="12283" width="4.28515625" style="51" customWidth="1"/>
    <col min="12284" max="12284" width="5.42578125" style="51" customWidth="1"/>
    <col min="12285" max="12285" width="5" style="51" customWidth="1"/>
    <col min="12286" max="12286" width="15.85546875" style="51" customWidth="1"/>
    <col min="12287" max="12298" width="0" style="51" hidden="1" customWidth="1"/>
    <col min="12299" max="12531" width="9.140625" style="51"/>
    <col min="12532" max="12532" width="7" style="51" customWidth="1"/>
    <col min="12533" max="12533" width="70.85546875" style="51" customWidth="1"/>
    <col min="12534" max="12534" width="5.140625" style="51" customWidth="1"/>
    <col min="12535" max="12535" width="4" style="51" customWidth="1"/>
    <col min="12536" max="12536" width="4.42578125" style="51" customWidth="1"/>
    <col min="12537" max="12537" width="3.85546875" style="51" customWidth="1"/>
    <col min="12538" max="12538" width="5.140625" style="51" customWidth="1"/>
    <col min="12539" max="12539" width="4.28515625" style="51" customWidth="1"/>
    <col min="12540" max="12540" width="5.42578125" style="51" customWidth="1"/>
    <col min="12541" max="12541" width="5" style="51" customWidth="1"/>
    <col min="12542" max="12542" width="15.85546875" style="51" customWidth="1"/>
    <col min="12543" max="12554" width="0" style="51" hidden="1" customWidth="1"/>
    <col min="12555" max="12787" width="9.140625" style="51"/>
    <col min="12788" max="12788" width="7" style="51" customWidth="1"/>
    <col min="12789" max="12789" width="70.85546875" style="51" customWidth="1"/>
    <col min="12790" max="12790" width="5.140625" style="51" customWidth="1"/>
    <col min="12791" max="12791" width="4" style="51" customWidth="1"/>
    <col min="12792" max="12792" width="4.42578125" style="51" customWidth="1"/>
    <col min="12793" max="12793" width="3.85546875" style="51" customWidth="1"/>
    <col min="12794" max="12794" width="5.140625" style="51" customWidth="1"/>
    <col min="12795" max="12795" width="4.28515625" style="51" customWidth="1"/>
    <col min="12796" max="12796" width="5.42578125" style="51" customWidth="1"/>
    <col min="12797" max="12797" width="5" style="51" customWidth="1"/>
    <col min="12798" max="12798" width="15.85546875" style="51" customWidth="1"/>
    <col min="12799" max="12810" width="0" style="51" hidden="1" customWidth="1"/>
    <col min="12811" max="13043" width="9.140625" style="51"/>
    <col min="13044" max="13044" width="7" style="51" customWidth="1"/>
    <col min="13045" max="13045" width="70.85546875" style="51" customWidth="1"/>
    <col min="13046" max="13046" width="5.140625" style="51" customWidth="1"/>
    <col min="13047" max="13047" width="4" style="51" customWidth="1"/>
    <col min="13048" max="13048" width="4.42578125" style="51" customWidth="1"/>
    <col min="13049" max="13049" width="3.85546875" style="51" customWidth="1"/>
    <col min="13050" max="13050" width="5.140625" style="51" customWidth="1"/>
    <col min="13051" max="13051" width="4.28515625" style="51" customWidth="1"/>
    <col min="13052" max="13052" width="5.42578125" style="51" customWidth="1"/>
    <col min="13053" max="13053" width="5" style="51" customWidth="1"/>
    <col min="13054" max="13054" width="15.85546875" style="51" customWidth="1"/>
    <col min="13055" max="13066" width="0" style="51" hidden="1" customWidth="1"/>
    <col min="13067" max="13299" width="9.140625" style="51"/>
    <col min="13300" max="13300" width="7" style="51" customWidth="1"/>
    <col min="13301" max="13301" width="70.85546875" style="51" customWidth="1"/>
    <col min="13302" max="13302" width="5.140625" style="51" customWidth="1"/>
    <col min="13303" max="13303" width="4" style="51" customWidth="1"/>
    <col min="13304" max="13304" width="4.42578125" style="51" customWidth="1"/>
    <col min="13305" max="13305" width="3.85546875" style="51" customWidth="1"/>
    <col min="13306" max="13306" width="5.140625" style="51" customWidth="1"/>
    <col min="13307" max="13307" width="4.28515625" style="51" customWidth="1"/>
    <col min="13308" max="13308" width="5.42578125" style="51" customWidth="1"/>
    <col min="13309" max="13309" width="5" style="51" customWidth="1"/>
    <col min="13310" max="13310" width="15.85546875" style="51" customWidth="1"/>
    <col min="13311" max="13322" width="0" style="51" hidden="1" customWidth="1"/>
    <col min="13323" max="13555" width="9.140625" style="51"/>
    <col min="13556" max="13556" width="7" style="51" customWidth="1"/>
    <col min="13557" max="13557" width="70.85546875" style="51" customWidth="1"/>
    <col min="13558" max="13558" width="5.140625" style="51" customWidth="1"/>
    <col min="13559" max="13559" width="4" style="51" customWidth="1"/>
    <col min="13560" max="13560" width="4.42578125" style="51" customWidth="1"/>
    <col min="13561" max="13561" width="3.85546875" style="51" customWidth="1"/>
    <col min="13562" max="13562" width="5.140625" style="51" customWidth="1"/>
    <col min="13563" max="13563" width="4.28515625" style="51" customWidth="1"/>
    <col min="13564" max="13564" width="5.42578125" style="51" customWidth="1"/>
    <col min="13565" max="13565" width="5" style="51" customWidth="1"/>
    <col min="13566" max="13566" width="15.85546875" style="51" customWidth="1"/>
    <col min="13567" max="13578" width="0" style="51" hidden="1" customWidth="1"/>
    <col min="13579" max="13811" width="9.140625" style="51"/>
    <col min="13812" max="13812" width="7" style="51" customWidth="1"/>
    <col min="13813" max="13813" width="70.85546875" style="51" customWidth="1"/>
    <col min="13814" max="13814" width="5.140625" style="51" customWidth="1"/>
    <col min="13815" max="13815" width="4" style="51" customWidth="1"/>
    <col min="13816" max="13816" width="4.42578125" style="51" customWidth="1"/>
    <col min="13817" max="13817" width="3.85546875" style="51" customWidth="1"/>
    <col min="13818" max="13818" width="5.140625" style="51" customWidth="1"/>
    <col min="13819" max="13819" width="4.28515625" style="51" customWidth="1"/>
    <col min="13820" max="13820" width="5.42578125" style="51" customWidth="1"/>
    <col min="13821" max="13821" width="5" style="51" customWidth="1"/>
    <col min="13822" max="13822" width="15.85546875" style="51" customWidth="1"/>
    <col min="13823" max="13834" width="0" style="51" hidden="1" customWidth="1"/>
    <col min="13835" max="14067" width="9.140625" style="51"/>
    <col min="14068" max="14068" width="7" style="51" customWidth="1"/>
    <col min="14069" max="14069" width="70.85546875" style="51" customWidth="1"/>
    <col min="14070" max="14070" width="5.140625" style="51" customWidth="1"/>
    <col min="14071" max="14071" width="4" style="51" customWidth="1"/>
    <col min="14072" max="14072" width="4.42578125" style="51" customWidth="1"/>
    <col min="14073" max="14073" width="3.85546875" style="51" customWidth="1"/>
    <col min="14074" max="14074" width="5.140625" style="51" customWidth="1"/>
    <col min="14075" max="14075" width="4.28515625" style="51" customWidth="1"/>
    <col min="14076" max="14076" width="5.42578125" style="51" customWidth="1"/>
    <col min="14077" max="14077" width="5" style="51" customWidth="1"/>
    <col min="14078" max="14078" width="15.85546875" style="51" customWidth="1"/>
    <col min="14079" max="14090" width="0" style="51" hidden="1" customWidth="1"/>
    <col min="14091" max="14323" width="9.140625" style="51"/>
    <col min="14324" max="14324" width="7" style="51" customWidth="1"/>
    <col min="14325" max="14325" width="70.85546875" style="51" customWidth="1"/>
    <col min="14326" max="14326" width="5.140625" style="51" customWidth="1"/>
    <col min="14327" max="14327" width="4" style="51" customWidth="1"/>
    <col min="14328" max="14328" width="4.42578125" style="51" customWidth="1"/>
    <col min="14329" max="14329" width="3.85546875" style="51" customWidth="1"/>
    <col min="14330" max="14330" width="5.140625" style="51" customWidth="1"/>
    <col min="14331" max="14331" width="4.28515625" style="51" customWidth="1"/>
    <col min="14332" max="14332" width="5.42578125" style="51" customWidth="1"/>
    <col min="14333" max="14333" width="5" style="51" customWidth="1"/>
    <col min="14334" max="14334" width="15.85546875" style="51" customWidth="1"/>
    <col min="14335" max="14346" width="0" style="51" hidden="1" customWidth="1"/>
    <col min="14347" max="14579" width="9.140625" style="51"/>
    <col min="14580" max="14580" width="7" style="51" customWidth="1"/>
    <col min="14581" max="14581" width="70.85546875" style="51" customWidth="1"/>
    <col min="14582" max="14582" width="5.140625" style="51" customWidth="1"/>
    <col min="14583" max="14583" width="4" style="51" customWidth="1"/>
    <col min="14584" max="14584" width="4.42578125" style="51" customWidth="1"/>
    <col min="14585" max="14585" width="3.85546875" style="51" customWidth="1"/>
    <col min="14586" max="14586" width="5.140625" style="51" customWidth="1"/>
    <col min="14587" max="14587" width="4.28515625" style="51" customWidth="1"/>
    <col min="14588" max="14588" width="5.42578125" style="51" customWidth="1"/>
    <col min="14589" max="14589" width="5" style="51" customWidth="1"/>
    <col min="14590" max="14590" width="15.85546875" style="51" customWidth="1"/>
    <col min="14591" max="14602" width="0" style="51" hidden="1" customWidth="1"/>
    <col min="14603" max="14835" width="9.140625" style="51"/>
    <col min="14836" max="14836" width="7" style="51" customWidth="1"/>
    <col min="14837" max="14837" width="70.85546875" style="51" customWidth="1"/>
    <col min="14838" max="14838" width="5.140625" style="51" customWidth="1"/>
    <col min="14839" max="14839" width="4" style="51" customWidth="1"/>
    <col min="14840" max="14840" width="4.42578125" style="51" customWidth="1"/>
    <col min="14841" max="14841" width="3.85546875" style="51" customWidth="1"/>
    <col min="14842" max="14842" width="5.140625" style="51" customWidth="1"/>
    <col min="14843" max="14843" width="4.28515625" style="51" customWidth="1"/>
    <col min="14844" max="14844" width="5.42578125" style="51" customWidth="1"/>
    <col min="14845" max="14845" width="5" style="51" customWidth="1"/>
    <col min="14846" max="14846" width="15.85546875" style="51" customWidth="1"/>
    <col min="14847" max="14858" width="0" style="51" hidden="1" customWidth="1"/>
    <col min="14859" max="15091" width="9.140625" style="51"/>
    <col min="15092" max="15092" width="7" style="51" customWidth="1"/>
    <col min="15093" max="15093" width="70.85546875" style="51" customWidth="1"/>
    <col min="15094" max="15094" width="5.140625" style="51" customWidth="1"/>
    <col min="15095" max="15095" width="4" style="51" customWidth="1"/>
    <col min="15096" max="15096" width="4.42578125" style="51" customWidth="1"/>
    <col min="15097" max="15097" width="3.85546875" style="51" customWidth="1"/>
    <col min="15098" max="15098" width="5.140625" style="51" customWidth="1"/>
    <col min="15099" max="15099" width="4.28515625" style="51" customWidth="1"/>
    <col min="15100" max="15100" width="5.42578125" style="51" customWidth="1"/>
    <col min="15101" max="15101" width="5" style="51" customWidth="1"/>
    <col min="15102" max="15102" width="15.85546875" style="51" customWidth="1"/>
    <col min="15103" max="15114" width="0" style="51" hidden="1" customWidth="1"/>
    <col min="15115" max="15347" width="9.140625" style="51"/>
    <col min="15348" max="15348" width="7" style="51" customWidth="1"/>
    <col min="15349" max="15349" width="70.85546875" style="51" customWidth="1"/>
    <col min="15350" max="15350" width="5.140625" style="51" customWidth="1"/>
    <col min="15351" max="15351" width="4" style="51" customWidth="1"/>
    <col min="15352" max="15352" width="4.42578125" style="51" customWidth="1"/>
    <col min="15353" max="15353" width="3.85546875" style="51" customWidth="1"/>
    <col min="15354" max="15354" width="5.140625" style="51" customWidth="1"/>
    <col min="15355" max="15355" width="4.28515625" style="51" customWidth="1"/>
    <col min="15356" max="15356" width="5.42578125" style="51" customWidth="1"/>
    <col min="15357" max="15357" width="5" style="51" customWidth="1"/>
    <col min="15358" max="15358" width="15.85546875" style="51" customWidth="1"/>
    <col min="15359" max="15370" width="0" style="51" hidden="1" customWidth="1"/>
    <col min="15371" max="15603" width="9.140625" style="51"/>
    <col min="15604" max="15604" width="7" style="51" customWidth="1"/>
    <col min="15605" max="15605" width="70.85546875" style="51" customWidth="1"/>
    <col min="15606" max="15606" width="5.140625" style="51" customWidth="1"/>
    <col min="15607" max="15607" width="4" style="51" customWidth="1"/>
    <col min="15608" max="15608" width="4.42578125" style="51" customWidth="1"/>
    <col min="15609" max="15609" width="3.85546875" style="51" customWidth="1"/>
    <col min="15610" max="15610" width="5.140625" style="51" customWidth="1"/>
    <col min="15611" max="15611" width="4.28515625" style="51" customWidth="1"/>
    <col min="15612" max="15612" width="5.42578125" style="51" customWidth="1"/>
    <col min="15613" max="15613" width="5" style="51" customWidth="1"/>
    <col min="15614" max="15614" width="15.85546875" style="51" customWidth="1"/>
    <col min="15615" max="15626" width="0" style="51" hidden="1" customWidth="1"/>
    <col min="15627" max="15859" width="9.140625" style="51"/>
    <col min="15860" max="15860" width="7" style="51" customWidth="1"/>
    <col min="15861" max="15861" width="70.85546875" style="51" customWidth="1"/>
    <col min="15862" max="15862" width="5.140625" style="51" customWidth="1"/>
    <col min="15863" max="15863" width="4" style="51" customWidth="1"/>
    <col min="15864" max="15864" width="4.42578125" style="51" customWidth="1"/>
    <col min="15865" max="15865" width="3.85546875" style="51" customWidth="1"/>
    <col min="15866" max="15866" width="5.140625" style="51" customWidth="1"/>
    <col min="15867" max="15867" width="4.28515625" style="51" customWidth="1"/>
    <col min="15868" max="15868" width="5.42578125" style="51" customWidth="1"/>
    <col min="15869" max="15869" width="5" style="51" customWidth="1"/>
    <col min="15870" max="15870" width="15.85546875" style="51" customWidth="1"/>
    <col min="15871" max="15882" width="0" style="51" hidden="1" customWidth="1"/>
    <col min="15883" max="16115" width="9.140625" style="51"/>
    <col min="16116" max="16116" width="7" style="51" customWidth="1"/>
    <col min="16117" max="16117" width="70.85546875" style="51" customWidth="1"/>
    <col min="16118" max="16118" width="5.140625" style="51" customWidth="1"/>
    <col min="16119" max="16119" width="4" style="51" customWidth="1"/>
    <col min="16120" max="16120" width="4.42578125" style="51" customWidth="1"/>
    <col min="16121" max="16121" width="3.85546875" style="51" customWidth="1"/>
    <col min="16122" max="16122" width="5.140625" style="51" customWidth="1"/>
    <col min="16123" max="16123" width="4.28515625" style="51" customWidth="1"/>
    <col min="16124" max="16124" width="5.42578125" style="51" customWidth="1"/>
    <col min="16125" max="16125" width="5" style="51" customWidth="1"/>
    <col min="16126" max="16126" width="15.85546875" style="51" customWidth="1"/>
    <col min="16127" max="16138" width="0" style="51" hidden="1" customWidth="1"/>
    <col min="16139" max="16384" width="9.140625" style="51"/>
  </cols>
  <sheetData>
    <row r="1" spans="1:28" ht="42" hidden="1" customHeight="1">
      <c r="A1" s="48"/>
      <c r="B1" s="48"/>
      <c r="C1" s="1" t="s">
        <v>131</v>
      </c>
      <c r="D1" s="1"/>
      <c r="E1" s="1"/>
      <c r="F1" s="1"/>
      <c r="G1" s="1"/>
      <c r="H1" s="1"/>
      <c r="I1" s="104" t="s">
        <v>199</v>
      </c>
      <c r="J1" s="104"/>
      <c r="K1" s="104"/>
      <c r="L1" s="52"/>
    </row>
    <row r="2" spans="1:28" ht="123.75" customHeight="1">
      <c r="A2" s="48"/>
      <c r="B2" s="48"/>
      <c r="C2" s="49"/>
      <c r="D2" s="49"/>
      <c r="E2" s="53"/>
      <c r="F2" s="49"/>
      <c r="H2" s="1"/>
      <c r="I2" s="104"/>
      <c r="J2" s="104"/>
      <c r="K2" s="104"/>
      <c r="L2" s="52"/>
    </row>
    <row r="3" spans="1:28" ht="30" customHeight="1">
      <c r="A3" s="105" t="s">
        <v>147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28" ht="16.5" thickBot="1">
      <c r="A4" s="48"/>
      <c r="B4" s="106" t="s">
        <v>187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1:28" ht="32.25" thickBot="1">
      <c r="A5" s="54" t="s">
        <v>0</v>
      </c>
      <c r="B5" s="96" t="s">
        <v>1</v>
      </c>
      <c r="C5" s="107" t="s">
        <v>2</v>
      </c>
      <c r="D5" s="107"/>
      <c r="E5" s="107"/>
      <c r="F5" s="107"/>
      <c r="G5" s="107"/>
      <c r="H5" s="107"/>
      <c r="I5" s="107"/>
      <c r="J5" s="107"/>
      <c r="K5" s="55" t="s">
        <v>156</v>
      </c>
      <c r="L5" s="56" t="s">
        <v>4</v>
      </c>
      <c r="M5" s="56"/>
      <c r="N5" s="56"/>
      <c r="O5" s="56"/>
      <c r="P5" s="56"/>
      <c r="Q5" s="56"/>
      <c r="R5" s="56"/>
      <c r="AA5" s="47" t="s">
        <v>3</v>
      </c>
      <c r="AB5" s="47" t="s">
        <v>3</v>
      </c>
    </row>
    <row r="6" spans="1:28">
      <c r="A6" s="57">
        <v>1</v>
      </c>
      <c r="B6" s="58">
        <v>2</v>
      </c>
      <c r="C6" s="108">
        <v>3</v>
      </c>
      <c r="D6" s="108"/>
      <c r="E6" s="108"/>
      <c r="F6" s="108"/>
      <c r="G6" s="108"/>
      <c r="H6" s="108"/>
      <c r="I6" s="108"/>
      <c r="J6" s="109"/>
      <c r="K6" s="59">
        <v>4</v>
      </c>
      <c r="L6" s="60">
        <v>5</v>
      </c>
      <c r="M6" s="60">
        <v>6</v>
      </c>
      <c r="N6" s="60">
        <v>7</v>
      </c>
      <c r="O6" s="60"/>
      <c r="P6" s="60"/>
      <c r="Q6" s="60"/>
      <c r="R6" s="60"/>
      <c r="AA6" s="61">
        <v>5</v>
      </c>
      <c r="AB6" s="61">
        <v>6</v>
      </c>
    </row>
    <row r="7" spans="1:28" ht="39" customHeight="1">
      <c r="A7" s="62"/>
      <c r="B7" s="62"/>
      <c r="C7" s="102" t="s">
        <v>164</v>
      </c>
      <c r="D7" s="103" t="s">
        <v>165</v>
      </c>
      <c r="E7" s="103"/>
      <c r="F7" s="103"/>
      <c r="G7" s="103"/>
      <c r="H7" s="103"/>
      <c r="I7" s="103" t="s">
        <v>166</v>
      </c>
      <c r="J7" s="103"/>
      <c r="K7" s="63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  <c r="AA7" s="82">
        <v>2018</v>
      </c>
      <c r="AB7" s="82">
        <v>2019</v>
      </c>
    </row>
    <row r="8" spans="1:28" ht="58.5" customHeight="1">
      <c r="A8" s="64"/>
      <c r="B8" s="64"/>
      <c r="C8" s="102"/>
      <c r="D8" s="84" t="s">
        <v>167</v>
      </c>
      <c r="E8" s="84" t="s">
        <v>168</v>
      </c>
      <c r="F8" s="84" t="s">
        <v>169</v>
      </c>
      <c r="G8" s="84" t="s">
        <v>170</v>
      </c>
      <c r="H8" s="94" t="s">
        <v>171</v>
      </c>
      <c r="I8" s="94" t="s">
        <v>172</v>
      </c>
      <c r="J8" s="94" t="s">
        <v>173</v>
      </c>
      <c r="K8" s="65"/>
      <c r="L8" s="66" t="s">
        <v>5</v>
      </c>
      <c r="M8" s="66" t="s">
        <v>6</v>
      </c>
      <c r="N8" s="66" t="s">
        <v>7</v>
      </c>
      <c r="O8" s="66" t="s">
        <v>8</v>
      </c>
      <c r="P8" s="66" t="s">
        <v>9</v>
      </c>
      <c r="Q8" s="66" t="s">
        <v>10</v>
      </c>
      <c r="R8" s="66" t="s">
        <v>11</v>
      </c>
      <c r="S8" s="67" t="s">
        <v>12</v>
      </c>
      <c r="T8" s="67" t="s">
        <v>13</v>
      </c>
      <c r="U8" s="67" t="s">
        <v>14</v>
      </c>
      <c r="V8" s="67" t="s">
        <v>15</v>
      </c>
      <c r="AA8" s="61"/>
      <c r="AB8" s="61"/>
    </row>
    <row r="9" spans="1:28">
      <c r="A9" s="2" t="s">
        <v>16</v>
      </c>
      <c r="B9" s="3" t="s">
        <v>17</v>
      </c>
      <c r="C9" s="4" t="s">
        <v>18</v>
      </c>
      <c r="D9" s="4">
        <v>1</v>
      </c>
      <c r="E9" s="4" t="s">
        <v>19</v>
      </c>
      <c r="F9" s="4" t="s">
        <v>19</v>
      </c>
      <c r="G9" s="4" t="s">
        <v>18</v>
      </c>
      <c r="H9" s="4" t="s">
        <v>19</v>
      </c>
      <c r="I9" s="4" t="s">
        <v>20</v>
      </c>
      <c r="J9" s="4" t="s">
        <v>18</v>
      </c>
      <c r="K9" s="5">
        <f>K11+K21+K23+K30+K39+K37+K28+K16+K35</f>
        <v>7955.4</v>
      </c>
      <c r="L9" s="5">
        <f t="shared" ref="L9:AB9" si="0">L11+L21+L23+L30+L39+L37+L28+L16+L35</f>
        <v>4965470</v>
      </c>
      <c r="M9" s="5">
        <f t="shared" si="0"/>
        <v>4944280</v>
      </c>
      <c r="N9" s="5">
        <f t="shared" si="0"/>
        <v>5023770</v>
      </c>
      <c r="O9" s="5">
        <f t="shared" si="0"/>
        <v>1660454</v>
      </c>
      <c r="P9" s="5">
        <f t="shared" si="0"/>
        <v>1660555</v>
      </c>
      <c r="Q9" s="5">
        <f t="shared" si="0"/>
        <v>1702761</v>
      </c>
      <c r="R9" s="5">
        <f t="shared" si="0"/>
        <v>5023770</v>
      </c>
      <c r="S9" s="5">
        <f t="shared" si="0"/>
        <v>4952.4000000000005</v>
      </c>
      <c r="T9" s="5">
        <f t="shared" si="0"/>
        <v>4941.4000000000005</v>
      </c>
      <c r="U9" s="5">
        <f t="shared" si="0"/>
        <v>5228.1000000000004</v>
      </c>
      <c r="V9" s="5">
        <f t="shared" si="0"/>
        <v>5217.8</v>
      </c>
      <c r="W9" s="5">
        <f t="shared" si="0"/>
        <v>20339.699999999997</v>
      </c>
      <c r="X9" s="5">
        <f t="shared" si="0"/>
        <v>260</v>
      </c>
      <c r="Y9" s="5">
        <f t="shared" si="0"/>
        <v>0</v>
      </c>
      <c r="Z9" s="5">
        <f t="shared" si="0"/>
        <v>0</v>
      </c>
      <c r="AA9" s="5">
        <f t="shared" si="0"/>
        <v>3602.7</v>
      </c>
      <c r="AB9" s="5">
        <f t="shared" si="0"/>
        <v>3770.3</v>
      </c>
    </row>
    <row r="10" spans="1:28">
      <c r="A10" s="2" t="s">
        <v>21</v>
      </c>
      <c r="B10" s="6" t="s">
        <v>22</v>
      </c>
      <c r="C10" s="4" t="s">
        <v>18</v>
      </c>
      <c r="D10" s="4" t="s">
        <v>23</v>
      </c>
      <c r="E10" s="4" t="s">
        <v>24</v>
      </c>
      <c r="F10" s="4" t="s">
        <v>19</v>
      </c>
      <c r="G10" s="4" t="s">
        <v>18</v>
      </c>
      <c r="H10" s="4" t="s">
        <v>19</v>
      </c>
      <c r="I10" s="4" t="s">
        <v>20</v>
      </c>
      <c r="J10" s="4" t="s">
        <v>18</v>
      </c>
      <c r="K10" s="5">
        <f t="shared" ref="K10:AB10" si="1">K11</f>
        <v>868.4</v>
      </c>
      <c r="L10" s="5">
        <f t="shared" si="1"/>
        <v>4426000</v>
      </c>
      <c r="M10" s="5">
        <f t="shared" si="1"/>
        <v>4426200</v>
      </c>
      <c r="N10" s="5">
        <f t="shared" si="1"/>
        <v>4426000</v>
      </c>
      <c r="O10" s="5">
        <f t="shared" si="1"/>
        <v>1475332</v>
      </c>
      <c r="P10" s="5">
        <f t="shared" si="1"/>
        <v>1475332</v>
      </c>
      <c r="Q10" s="5">
        <f t="shared" si="1"/>
        <v>1475336</v>
      </c>
      <c r="R10" s="5">
        <f t="shared" si="1"/>
        <v>4426000</v>
      </c>
      <c r="S10" s="5">
        <f t="shared" si="1"/>
        <v>4432.6000000000004</v>
      </c>
      <c r="T10" s="5">
        <f t="shared" si="1"/>
        <v>4432.8</v>
      </c>
      <c r="U10" s="5">
        <f t="shared" si="1"/>
        <v>4432.8</v>
      </c>
      <c r="V10" s="5">
        <f t="shared" si="1"/>
        <v>4432.8</v>
      </c>
      <c r="W10" s="5">
        <f t="shared" si="1"/>
        <v>17731</v>
      </c>
      <c r="X10" s="5">
        <f t="shared" si="1"/>
        <v>0</v>
      </c>
      <c r="Y10" s="5">
        <f t="shared" si="1"/>
        <v>0</v>
      </c>
      <c r="Z10" s="5">
        <f t="shared" si="1"/>
        <v>0</v>
      </c>
      <c r="AA10" s="5">
        <f t="shared" si="1"/>
        <v>993.7</v>
      </c>
      <c r="AB10" s="5">
        <f t="shared" si="1"/>
        <v>1061.3</v>
      </c>
    </row>
    <row r="11" spans="1:28" ht="21.75" customHeight="1">
      <c r="A11" s="2" t="s">
        <v>25</v>
      </c>
      <c r="B11" s="6" t="s">
        <v>26</v>
      </c>
      <c r="C11" s="4" t="s">
        <v>27</v>
      </c>
      <c r="D11" s="4" t="s">
        <v>23</v>
      </c>
      <c r="E11" s="4" t="s">
        <v>24</v>
      </c>
      <c r="F11" s="4" t="s">
        <v>28</v>
      </c>
      <c r="G11" s="4" t="s">
        <v>18</v>
      </c>
      <c r="H11" s="4" t="s">
        <v>24</v>
      </c>
      <c r="I11" s="4" t="s">
        <v>20</v>
      </c>
      <c r="J11" s="4" t="s">
        <v>29</v>
      </c>
      <c r="K11" s="5">
        <f>K12+K13+K14+K15</f>
        <v>868.4</v>
      </c>
      <c r="L11" s="5">
        <f t="shared" ref="L11:AB11" si="2">L12+L13+L14+L15</f>
        <v>4426000</v>
      </c>
      <c r="M11" s="5">
        <f t="shared" si="2"/>
        <v>4426200</v>
      </c>
      <c r="N11" s="5">
        <f t="shared" si="2"/>
        <v>4426000</v>
      </c>
      <c r="O11" s="5">
        <f t="shared" si="2"/>
        <v>1475332</v>
      </c>
      <c r="P11" s="5">
        <f t="shared" si="2"/>
        <v>1475332</v>
      </c>
      <c r="Q11" s="5">
        <f t="shared" si="2"/>
        <v>1475336</v>
      </c>
      <c r="R11" s="5">
        <f t="shared" si="2"/>
        <v>4426000</v>
      </c>
      <c r="S11" s="5">
        <f t="shared" si="2"/>
        <v>4432.6000000000004</v>
      </c>
      <c r="T11" s="5">
        <f t="shared" si="2"/>
        <v>4432.8</v>
      </c>
      <c r="U11" s="5">
        <f t="shared" si="2"/>
        <v>4432.8</v>
      </c>
      <c r="V11" s="5">
        <f t="shared" si="2"/>
        <v>4432.8</v>
      </c>
      <c r="W11" s="5">
        <f t="shared" si="2"/>
        <v>17731</v>
      </c>
      <c r="X11" s="5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993.7</v>
      </c>
      <c r="AB11" s="5">
        <f t="shared" si="2"/>
        <v>1061.3</v>
      </c>
    </row>
    <row r="12" spans="1:28" ht="96" customHeight="1">
      <c r="A12" s="10" t="s">
        <v>154</v>
      </c>
      <c r="B12" s="7" t="s">
        <v>150</v>
      </c>
      <c r="C12" s="8" t="s">
        <v>27</v>
      </c>
      <c r="D12" s="8" t="s">
        <v>23</v>
      </c>
      <c r="E12" s="8" t="s">
        <v>24</v>
      </c>
      <c r="F12" s="8" t="s">
        <v>28</v>
      </c>
      <c r="G12" s="8" t="s">
        <v>30</v>
      </c>
      <c r="H12" s="8" t="s">
        <v>24</v>
      </c>
      <c r="I12" s="8" t="s">
        <v>20</v>
      </c>
      <c r="J12" s="8" t="s">
        <v>29</v>
      </c>
      <c r="K12" s="9">
        <v>864.9</v>
      </c>
      <c r="L12" s="9">
        <f t="shared" ref="L12:V12" si="3">L13+L14</f>
        <v>2213000</v>
      </c>
      <c r="M12" s="9">
        <f t="shared" si="3"/>
        <v>2213100</v>
      </c>
      <c r="N12" s="9">
        <f t="shared" si="3"/>
        <v>2213000</v>
      </c>
      <c r="O12" s="9">
        <f t="shared" si="3"/>
        <v>737666</v>
      </c>
      <c r="P12" s="9">
        <f t="shared" si="3"/>
        <v>737666</v>
      </c>
      <c r="Q12" s="9">
        <f t="shared" si="3"/>
        <v>737668</v>
      </c>
      <c r="R12" s="9">
        <f t="shared" si="3"/>
        <v>2213000</v>
      </c>
      <c r="S12" s="71">
        <f t="shared" si="3"/>
        <v>2216.3000000000002</v>
      </c>
      <c r="T12" s="71">
        <f t="shared" si="3"/>
        <v>2216.4</v>
      </c>
      <c r="U12" s="71">
        <f t="shared" si="3"/>
        <v>2216.4</v>
      </c>
      <c r="V12" s="71">
        <f t="shared" si="3"/>
        <v>2216.4</v>
      </c>
      <c r="W12" s="72">
        <f>S12+T12+U12+V12</f>
        <v>8865.5</v>
      </c>
      <c r="X12" s="73"/>
      <c r="Y12" s="73"/>
      <c r="Z12" s="73"/>
      <c r="AA12" s="72">
        <v>987.7</v>
      </c>
      <c r="AB12" s="72">
        <v>1052.3</v>
      </c>
    </row>
    <row r="13" spans="1:28" ht="111" customHeight="1">
      <c r="A13" s="10" t="s">
        <v>132</v>
      </c>
      <c r="B13" s="7" t="s">
        <v>31</v>
      </c>
      <c r="C13" s="8" t="s">
        <v>27</v>
      </c>
      <c r="D13" s="8" t="s">
        <v>23</v>
      </c>
      <c r="E13" s="8" t="s">
        <v>24</v>
      </c>
      <c r="F13" s="8" t="s">
        <v>28</v>
      </c>
      <c r="G13" s="8" t="s">
        <v>32</v>
      </c>
      <c r="H13" s="8" t="s">
        <v>24</v>
      </c>
      <c r="I13" s="8" t="s">
        <v>20</v>
      </c>
      <c r="J13" s="8" t="s">
        <v>29</v>
      </c>
      <c r="K13" s="9">
        <v>0</v>
      </c>
      <c r="L13" s="73">
        <v>2195500</v>
      </c>
      <c r="M13" s="73">
        <v>2195600</v>
      </c>
      <c r="N13" s="73">
        <v>2195500</v>
      </c>
      <c r="O13" s="73">
        <v>731833</v>
      </c>
      <c r="P13" s="73">
        <v>731833</v>
      </c>
      <c r="Q13" s="73">
        <v>731834</v>
      </c>
      <c r="R13" s="31">
        <f>Q13+P13+O13</f>
        <v>2195500</v>
      </c>
      <c r="S13" s="72">
        <v>2196.3000000000002</v>
      </c>
      <c r="T13" s="72">
        <v>2196.4</v>
      </c>
      <c r="U13" s="72">
        <v>2196.4</v>
      </c>
      <c r="V13" s="72">
        <v>2196.4</v>
      </c>
      <c r="W13" s="74">
        <f>S13+T13+U13+V13</f>
        <v>8785.5</v>
      </c>
      <c r="X13" s="73"/>
      <c r="Y13" s="73"/>
      <c r="Z13" s="73"/>
      <c r="AA13" s="72">
        <v>1</v>
      </c>
      <c r="AB13" s="72">
        <v>2</v>
      </c>
    </row>
    <row r="14" spans="1:28" ht="63.75" customHeight="1">
      <c r="A14" s="10" t="s">
        <v>133</v>
      </c>
      <c r="B14" s="7" t="s">
        <v>33</v>
      </c>
      <c r="C14" s="8" t="s">
        <v>27</v>
      </c>
      <c r="D14" s="8" t="s">
        <v>23</v>
      </c>
      <c r="E14" s="8" t="s">
        <v>24</v>
      </c>
      <c r="F14" s="8" t="s">
        <v>28</v>
      </c>
      <c r="G14" s="8" t="s">
        <v>34</v>
      </c>
      <c r="H14" s="8" t="s">
        <v>24</v>
      </c>
      <c r="I14" s="8" t="s">
        <v>20</v>
      </c>
      <c r="J14" s="8" t="s">
        <v>29</v>
      </c>
      <c r="K14" s="9">
        <v>2</v>
      </c>
      <c r="L14" s="73">
        <v>17500</v>
      </c>
      <c r="M14" s="73">
        <v>17500</v>
      </c>
      <c r="N14" s="73">
        <v>17500</v>
      </c>
      <c r="O14" s="73">
        <v>5833</v>
      </c>
      <c r="P14" s="73">
        <v>5833</v>
      </c>
      <c r="Q14" s="73">
        <v>5834</v>
      </c>
      <c r="R14" s="31">
        <f>Q14+P14+O14</f>
        <v>17500</v>
      </c>
      <c r="S14" s="72">
        <v>20</v>
      </c>
      <c r="T14" s="72">
        <v>20</v>
      </c>
      <c r="U14" s="72">
        <v>20</v>
      </c>
      <c r="V14" s="72">
        <v>20</v>
      </c>
      <c r="W14" s="72">
        <f t="shared" ref="W14:W62" si="4">S14+T14+U14+V14</f>
        <v>80</v>
      </c>
      <c r="X14" s="73"/>
      <c r="Y14" s="73"/>
      <c r="Z14" s="73"/>
      <c r="AA14" s="72">
        <v>3</v>
      </c>
      <c r="AB14" s="72">
        <v>4</v>
      </c>
    </row>
    <row r="15" spans="1:28" ht="84.75" customHeight="1">
      <c r="A15" s="10" t="s">
        <v>134</v>
      </c>
      <c r="B15" s="11" t="s">
        <v>35</v>
      </c>
      <c r="C15" s="8" t="s">
        <v>27</v>
      </c>
      <c r="D15" s="8" t="s">
        <v>23</v>
      </c>
      <c r="E15" s="8" t="s">
        <v>24</v>
      </c>
      <c r="F15" s="8" t="s">
        <v>28</v>
      </c>
      <c r="G15" s="8" t="s">
        <v>36</v>
      </c>
      <c r="H15" s="8" t="s">
        <v>24</v>
      </c>
      <c r="I15" s="8" t="s">
        <v>20</v>
      </c>
      <c r="J15" s="8" t="s">
        <v>29</v>
      </c>
      <c r="K15" s="9">
        <v>1.5</v>
      </c>
      <c r="L15" s="73"/>
      <c r="M15" s="73"/>
      <c r="N15" s="73"/>
      <c r="O15" s="73"/>
      <c r="P15" s="73"/>
      <c r="Q15" s="73"/>
      <c r="R15" s="31"/>
      <c r="S15" s="72"/>
      <c r="T15" s="72"/>
      <c r="U15" s="72"/>
      <c r="V15" s="72"/>
      <c r="W15" s="72"/>
      <c r="X15" s="73"/>
      <c r="Y15" s="73"/>
      <c r="Z15" s="73"/>
      <c r="AA15" s="72">
        <v>2</v>
      </c>
      <c r="AB15" s="72">
        <v>3</v>
      </c>
    </row>
    <row r="16" spans="1:28" ht="20.25" customHeight="1">
      <c r="A16" s="6">
        <v>2</v>
      </c>
      <c r="B16" s="89" t="s">
        <v>37</v>
      </c>
      <c r="C16" s="4" t="s">
        <v>18</v>
      </c>
      <c r="D16" s="4" t="s">
        <v>23</v>
      </c>
      <c r="E16" s="4" t="s">
        <v>38</v>
      </c>
      <c r="F16" s="4" t="s">
        <v>28</v>
      </c>
      <c r="G16" s="4" t="s">
        <v>18</v>
      </c>
      <c r="H16" s="4" t="s">
        <v>24</v>
      </c>
      <c r="I16" s="4" t="s">
        <v>20</v>
      </c>
      <c r="J16" s="4" t="s">
        <v>29</v>
      </c>
      <c r="K16" s="5">
        <f>K17+K18+K19+K20</f>
        <v>1608.4</v>
      </c>
      <c r="L16" s="5">
        <f t="shared" ref="L16:AB16" si="5">L17+L18+L19+L20</f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</row>
    <row r="17" spans="1:28" ht="75" customHeight="1">
      <c r="A17" s="12" t="s">
        <v>39</v>
      </c>
      <c r="B17" s="7" t="s">
        <v>40</v>
      </c>
      <c r="C17" s="8" t="s">
        <v>41</v>
      </c>
      <c r="D17" s="8" t="s">
        <v>23</v>
      </c>
      <c r="E17" s="8" t="s">
        <v>38</v>
      </c>
      <c r="F17" s="8" t="s">
        <v>28</v>
      </c>
      <c r="G17" s="8" t="s">
        <v>42</v>
      </c>
      <c r="H17" s="8" t="s">
        <v>24</v>
      </c>
      <c r="I17" s="8" t="s">
        <v>20</v>
      </c>
      <c r="J17" s="8" t="s">
        <v>29</v>
      </c>
      <c r="K17" s="9">
        <v>599.95000000000005</v>
      </c>
      <c r="L17" s="73"/>
      <c r="M17" s="73"/>
      <c r="N17" s="73"/>
      <c r="O17" s="73"/>
      <c r="P17" s="73"/>
      <c r="Q17" s="73"/>
      <c r="R17" s="31"/>
      <c r="S17" s="72"/>
      <c r="T17" s="72"/>
      <c r="U17" s="72"/>
      <c r="V17" s="72"/>
      <c r="W17" s="72"/>
      <c r="X17" s="73"/>
      <c r="Y17" s="73"/>
      <c r="Z17" s="73"/>
      <c r="AA17" s="72"/>
      <c r="AB17" s="72"/>
    </row>
    <row r="18" spans="1:28" ht="76.5" customHeight="1">
      <c r="A18" s="12" t="s">
        <v>43</v>
      </c>
      <c r="B18" s="7" t="s">
        <v>44</v>
      </c>
      <c r="C18" s="8" t="s">
        <v>41</v>
      </c>
      <c r="D18" s="8" t="s">
        <v>23</v>
      </c>
      <c r="E18" s="8" t="s">
        <v>38</v>
      </c>
      <c r="F18" s="8" t="s">
        <v>28</v>
      </c>
      <c r="G18" s="8" t="s">
        <v>45</v>
      </c>
      <c r="H18" s="8" t="s">
        <v>24</v>
      </c>
      <c r="I18" s="8" t="s">
        <v>20</v>
      </c>
      <c r="J18" s="8" t="s">
        <v>29</v>
      </c>
      <c r="K18" s="9">
        <v>4.5999999999999996</v>
      </c>
      <c r="L18" s="73"/>
      <c r="M18" s="73"/>
      <c r="N18" s="73"/>
      <c r="O18" s="73"/>
      <c r="P18" s="73"/>
      <c r="Q18" s="73"/>
      <c r="R18" s="31"/>
      <c r="S18" s="72"/>
      <c r="T18" s="72"/>
      <c r="U18" s="72"/>
      <c r="V18" s="72"/>
      <c r="W18" s="72"/>
      <c r="X18" s="73"/>
      <c r="Y18" s="73"/>
      <c r="Z18" s="73"/>
      <c r="AA18" s="72"/>
      <c r="AB18" s="72"/>
    </row>
    <row r="19" spans="1:28" ht="81.75" customHeight="1">
      <c r="A19" s="12" t="s">
        <v>46</v>
      </c>
      <c r="B19" s="7" t="s">
        <v>47</v>
      </c>
      <c r="C19" s="8" t="s">
        <v>41</v>
      </c>
      <c r="D19" s="8" t="s">
        <v>23</v>
      </c>
      <c r="E19" s="8" t="s">
        <v>38</v>
      </c>
      <c r="F19" s="8" t="s">
        <v>28</v>
      </c>
      <c r="G19" s="8" t="s">
        <v>48</v>
      </c>
      <c r="H19" s="8" t="s">
        <v>24</v>
      </c>
      <c r="I19" s="8" t="s">
        <v>20</v>
      </c>
      <c r="J19" s="8" t="s">
        <v>29</v>
      </c>
      <c r="K19" s="9">
        <v>1096.6199999999999</v>
      </c>
      <c r="L19" s="73"/>
      <c r="M19" s="73"/>
      <c r="N19" s="73"/>
      <c r="O19" s="73"/>
      <c r="P19" s="73"/>
      <c r="Q19" s="73"/>
      <c r="R19" s="31"/>
      <c r="S19" s="72"/>
      <c r="T19" s="72"/>
      <c r="U19" s="72"/>
      <c r="V19" s="72"/>
      <c r="W19" s="72"/>
      <c r="X19" s="73"/>
      <c r="Y19" s="73"/>
      <c r="Z19" s="73"/>
      <c r="AA19" s="72"/>
      <c r="AB19" s="72"/>
    </row>
    <row r="20" spans="1:28" ht="75" customHeight="1">
      <c r="A20" s="12" t="s">
        <v>49</v>
      </c>
      <c r="B20" s="7" t="s">
        <v>50</v>
      </c>
      <c r="C20" s="8" t="s">
        <v>41</v>
      </c>
      <c r="D20" s="8" t="s">
        <v>23</v>
      </c>
      <c r="E20" s="8" t="s">
        <v>38</v>
      </c>
      <c r="F20" s="8" t="s">
        <v>28</v>
      </c>
      <c r="G20" s="8" t="s">
        <v>51</v>
      </c>
      <c r="H20" s="8" t="s">
        <v>24</v>
      </c>
      <c r="I20" s="8" t="s">
        <v>20</v>
      </c>
      <c r="J20" s="8" t="s">
        <v>29</v>
      </c>
      <c r="K20" s="9">
        <v>-92.77</v>
      </c>
      <c r="L20" s="73"/>
      <c r="M20" s="73"/>
      <c r="N20" s="73"/>
      <c r="O20" s="73"/>
      <c r="P20" s="73"/>
      <c r="Q20" s="73"/>
      <c r="R20" s="31"/>
      <c r="S20" s="72"/>
      <c r="T20" s="72"/>
      <c r="U20" s="72"/>
      <c r="V20" s="72"/>
      <c r="W20" s="72"/>
      <c r="X20" s="73"/>
      <c r="Y20" s="73"/>
      <c r="Z20" s="73"/>
      <c r="AA20" s="72"/>
      <c r="AB20" s="72"/>
    </row>
    <row r="21" spans="1:28">
      <c r="A21" s="2">
        <v>3</v>
      </c>
      <c r="B21" s="6" t="s">
        <v>53</v>
      </c>
      <c r="C21" s="4" t="s">
        <v>18</v>
      </c>
      <c r="D21" s="4" t="s">
        <v>23</v>
      </c>
      <c r="E21" s="4" t="s">
        <v>54</v>
      </c>
      <c r="F21" s="4" t="s">
        <v>19</v>
      </c>
      <c r="G21" s="4" t="s">
        <v>18</v>
      </c>
      <c r="H21" s="4" t="s">
        <v>19</v>
      </c>
      <c r="I21" s="4" t="s">
        <v>20</v>
      </c>
      <c r="J21" s="4" t="s">
        <v>18</v>
      </c>
      <c r="K21" s="5">
        <f t="shared" ref="K21:AB21" si="6">K22</f>
        <v>21.6</v>
      </c>
      <c r="L21" s="5">
        <f t="shared" si="6"/>
        <v>170</v>
      </c>
      <c r="M21" s="5">
        <f t="shared" si="6"/>
        <v>180</v>
      </c>
      <c r="N21" s="5">
        <f t="shared" si="6"/>
        <v>170</v>
      </c>
      <c r="O21" s="5">
        <f t="shared" si="6"/>
        <v>56</v>
      </c>
      <c r="P21" s="5">
        <f t="shared" si="6"/>
        <v>57</v>
      </c>
      <c r="Q21" s="5">
        <f t="shared" si="6"/>
        <v>57</v>
      </c>
      <c r="R21" s="5">
        <f t="shared" si="6"/>
        <v>170</v>
      </c>
      <c r="S21" s="5">
        <f t="shared" si="6"/>
        <v>11.3</v>
      </c>
      <c r="T21" s="5">
        <f t="shared" si="6"/>
        <v>0</v>
      </c>
      <c r="U21" s="5">
        <f t="shared" si="6"/>
        <v>11.3</v>
      </c>
      <c r="V21" s="5">
        <f t="shared" si="6"/>
        <v>0</v>
      </c>
      <c r="W21" s="5">
        <f t="shared" si="6"/>
        <v>22.6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25</v>
      </c>
      <c r="AB21" s="5">
        <f t="shared" si="6"/>
        <v>26</v>
      </c>
    </row>
    <row r="22" spans="1:28" ht="19.5" customHeight="1">
      <c r="A22" s="10" t="s">
        <v>146</v>
      </c>
      <c r="B22" s="13" t="s">
        <v>55</v>
      </c>
      <c r="C22" s="8" t="s">
        <v>27</v>
      </c>
      <c r="D22" s="8" t="s">
        <v>23</v>
      </c>
      <c r="E22" s="8" t="s">
        <v>54</v>
      </c>
      <c r="F22" s="8" t="s">
        <v>38</v>
      </c>
      <c r="G22" s="8" t="s">
        <v>30</v>
      </c>
      <c r="H22" s="8" t="s">
        <v>24</v>
      </c>
      <c r="I22" s="8" t="s">
        <v>20</v>
      </c>
      <c r="J22" s="8" t="s">
        <v>29</v>
      </c>
      <c r="K22" s="9">
        <v>21.6</v>
      </c>
      <c r="L22" s="73">
        <v>170</v>
      </c>
      <c r="M22" s="73">
        <v>180</v>
      </c>
      <c r="N22" s="73">
        <v>170</v>
      </c>
      <c r="O22" s="73">
        <v>56</v>
      </c>
      <c r="P22" s="73">
        <v>57</v>
      </c>
      <c r="Q22" s="73">
        <v>57</v>
      </c>
      <c r="R22" s="31">
        <f>Q22+P22+O22</f>
        <v>170</v>
      </c>
      <c r="S22" s="72">
        <v>11.3</v>
      </c>
      <c r="T22" s="72"/>
      <c r="U22" s="72">
        <v>11.3</v>
      </c>
      <c r="V22" s="72"/>
      <c r="W22" s="72">
        <f t="shared" si="4"/>
        <v>22.6</v>
      </c>
      <c r="X22" s="73"/>
      <c r="Y22" s="73"/>
      <c r="Z22" s="73"/>
      <c r="AA22" s="72">
        <v>25</v>
      </c>
      <c r="AB22" s="72">
        <v>26</v>
      </c>
    </row>
    <row r="23" spans="1:28">
      <c r="A23" s="14" t="s">
        <v>128</v>
      </c>
      <c r="B23" s="6" t="s">
        <v>56</v>
      </c>
      <c r="C23" s="4" t="s">
        <v>18</v>
      </c>
      <c r="D23" s="4" t="s">
        <v>23</v>
      </c>
      <c r="E23" s="4" t="s">
        <v>57</v>
      </c>
      <c r="F23" s="4" t="s">
        <v>19</v>
      </c>
      <c r="G23" s="4" t="s">
        <v>18</v>
      </c>
      <c r="H23" s="4" t="s">
        <v>19</v>
      </c>
      <c r="I23" s="4" t="s">
        <v>20</v>
      </c>
      <c r="J23" s="4" t="s">
        <v>18</v>
      </c>
      <c r="K23" s="5">
        <f>K24+K25</f>
        <v>1905</v>
      </c>
      <c r="L23" s="5">
        <f t="shared" ref="L23:AB23" si="7">L24+L25</f>
        <v>280600</v>
      </c>
      <c r="M23" s="5">
        <f t="shared" si="7"/>
        <v>259200</v>
      </c>
      <c r="N23" s="5">
        <f t="shared" si="7"/>
        <v>338800</v>
      </c>
      <c r="O23" s="5">
        <f t="shared" si="7"/>
        <v>98866</v>
      </c>
      <c r="P23" s="5">
        <f t="shared" si="7"/>
        <v>98866</v>
      </c>
      <c r="Q23" s="5">
        <f t="shared" si="7"/>
        <v>141068</v>
      </c>
      <c r="R23" s="5">
        <f t="shared" si="7"/>
        <v>338800</v>
      </c>
      <c r="S23" s="5">
        <f t="shared" si="7"/>
        <v>171.5</v>
      </c>
      <c r="T23" s="5">
        <f t="shared" si="7"/>
        <v>171.6</v>
      </c>
      <c r="U23" s="5">
        <f t="shared" si="7"/>
        <v>447</v>
      </c>
      <c r="V23" s="5">
        <f t="shared" si="7"/>
        <v>448</v>
      </c>
      <c r="W23" s="5">
        <f t="shared" si="7"/>
        <v>1238.0999999999999</v>
      </c>
      <c r="X23" s="5">
        <f t="shared" si="7"/>
        <v>0</v>
      </c>
      <c r="Y23" s="5">
        <f t="shared" si="7"/>
        <v>0</v>
      </c>
      <c r="Z23" s="5">
        <f t="shared" si="7"/>
        <v>0</v>
      </c>
      <c r="AA23" s="5">
        <f t="shared" si="7"/>
        <v>2179</v>
      </c>
      <c r="AB23" s="5">
        <f t="shared" si="7"/>
        <v>2267</v>
      </c>
    </row>
    <row r="24" spans="1:28">
      <c r="A24" s="10" t="s">
        <v>78</v>
      </c>
      <c r="B24" s="13" t="s">
        <v>59</v>
      </c>
      <c r="C24" s="8" t="s">
        <v>27</v>
      </c>
      <c r="D24" s="8" t="s">
        <v>23</v>
      </c>
      <c r="E24" s="8" t="s">
        <v>57</v>
      </c>
      <c r="F24" s="8" t="s">
        <v>24</v>
      </c>
      <c r="G24" s="8" t="s">
        <v>34</v>
      </c>
      <c r="H24" s="8" t="s">
        <v>60</v>
      </c>
      <c r="I24" s="8" t="s">
        <v>20</v>
      </c>
      <c r="J24" s="8" t="s">
        <v>29</v>
      </c>
      <c r="K24" s="9">
        <v>220</v>
      </c>
      <c r="L24" s="73">
        <v>0</v>
      </c>
      <c r="M24" s="73">
        <v>0</v>
      </c>
      <c r="N24" s="73">
        <v>42200</v>
      </c>
      <c r="O24" s="73">
        <v>0</v>
      </c>
      <c r="P24" s="73">
        <v>0</v>
      </c>
      <c r="Q24" s="73">
        <v>42200</v>
      </c>
      <c r="R24" s="31">
        <f>Q24+P24+O24</f>
        <v>42200</v>
      </c>
      <c r="S24" s="72"/>
      <c r="T24" s="72"/>
      <c r="U24" s="72">
        <v>52</v>
      </c>
      <c r="V24" s="72">
        <v>53</v>
      </c>
      <c r="W24" s="72">
        <f t="shared" si="4"/>
        <v>105</v>
      </c>
      <c r="X24" s="73"/>
      <c r="Y24" s="73"/>
      <c r="Z24" s="73"/>
      <c r="AA24" s="72">
        <v>194</v>
      </c>
      <c r="AB24" s="72">
        <v>202</v>
      </c>
    </row>
    <row r="25" spans="1:28">
      <c r="A25" s="10" t="s">
        <v>138</v>
      </c>
      <c r="B25" s="13" t="s">
        <v>62</v>
      </c>
      <c r="C25" s="8" t="s">
        <v>27</v>
      </c>
      <c r="D25" s="8" t="s">
        <v>23</v>
      </c>
      <c r="E25" s="8" t="s">
        <v>57</v>
      </c>
      <c r="F25" s="8" t="s">
        <v>57</v>
      </c>
      <c r="G25" s="8" t="s">
        <v>18</v>
      </c>
      <c r="H25" s="8" t="s">
        <v>19</v>
      </c>
      <c r="I25" s="8" t="s">
        <v>20</v>
      </c>
      <c r="J25" s="8" t="s">
        <v>18</v>
      </c>
      <c r="K25" s="9">
        <f>K26+K27</f>
        <v>1685</v>
      </c>
      <c r="L25" s="9">
        <f t="shared" ref="L25:AB25" si="8">L26+L27</f>
        <v>280600</v>
      </c>
      <c r="M25" s="9">
        <f t="shared" si="8"/>
        <v>259200</v>
      </c>
      <c r="N25" s="9">
        <f t="shared" si="8"/>
        <v>296600</v>
      </c>
      <c r="O25" s="9">
        <f t="shared" si="8"/>
        <v>98866</v>
      </c>
      <c r="P25" s="9">
        <f t="shared" si="8"/>
        <v>98866</v>
      </c>
      <c r="Q25" s="9">
        <f t="shared" si="8"/>
        <v>98868</v>
      </c>
      <c r="R25" s="9">
        <f t="shared" si="8"/>
        <v>296600</v>
      </c>
      <c r="S25" s="9">
        <f t="shared" si="8"/>
        <v>171.5</v>
      </c>
      <c r="T25" s="9">
        <f t="shared" si="8"/>
        <v>171.6</v>
      </c>
      <c r="U25" s="9">
        <f t="shared" si="8"/>
        <v>395</v>
      </c>
      <c r="V25" s="9">
        <f t="shared" si="8"/>
        <v>395</v>
      </c>
      <c r="W25" s="9">
        <f t="shared" si="8"/>
        <v>1133.0999999999999</v>
      </c>
      <c r="X25" s="9">
        <f t="shared" si="8"/>
        <v>0</v>
      </c>
      <c r="Y25" s="9">
        <f t="shared" si="8"/>
        <v>0</v>
      </c>
      <c r="Z25" s="9">
        <f t="shared" si="8"/>
        <v>0</v>
      </c>
      <c r="AA25" s="9">
        <f t="shared" si="8"/>
        <v>1985</v>
      </c>
      <c r="AB25" s="9">
        <f t="shared" si="8"/>
        <v>2065</v>
      </c>
    </row>
    <row r="26" spans="1:28" ht="31.5">
      <c r="A26" s="10" t="s">
        <v>151</v>
      </c>
      <c r="B26" s="15" t="s">
        <v>155</v>
      </c>
      <c r="C26" s="8" t="s">
        <v>27</v>
      </c>
      <c r="D26" s="8" t="s">
        <v>23</v>
      </c>
      <c r="E26" s="8" t="s">
        <v>57</v>
      </c>
      <c r="F26" s="8" t="s">
        <v>57</v>
      </c>
      <c r="G26" s="8" t="s">
        <v>64</v>
      </c>
      <c r="H26" s="8" t="s">
        <v>60</v>
      </c>
      <c r="I26" s="8" t="s">
        <v>20</v>
      </c>
      <c r="J26" s="8" t="s">
        <v>29</v>
      </c>
      <c r="K26" s="9">
        <v>444</v>
      </c>
      <c r="L26" s="73"/>
      <c r="M26" s="73"/>
      <c r="N26" s="73"/>
      <c r="O26" s="73"/>
      <c r="P26" s="73"/>
      <c r="Q26" s="73"/>
      <c r="R26" s="31"/>
      <c r="S26" s="72">
        <v>50</v>
      </c>
      <c r="T26" s="72">
        <v>50</v>
      </c>
      <c r="U26" s="72">
        <v>120</v>
      </c>
      <c r="V26" s="72">
        <v>120</v>
      </c>
      <c r="W26" s="72">
        <f t="shared" si="4"/>
        <v>340</v>
      </c>
      <c r="X26" s="73"/>
      <c r="Y26" s="73"/>
      <c r="Z26" s="73"/>
      <c r="AA26" s="72">
        <v>495</v>
      </c>
      <c r="AB26" s="72">
        <v>515</v>
      </c>
    </row>
    <row r="27" spans="1:28" ht="30.75" customHeight="1">
      <c r="A27" s="10" t="s">
        <v>152</v>
      </c>
      <c r="B27" s="1" t="s">
        <v>63</v>
      </c>
      <c r="C27" s="8" t="s">
        <v>27</v>
      </c>
      <c r="D27" s="8" t="s">
        <v>23</v>
      </c>
      <c r="E27" s="8" t="s">
        <v>57</v>
      </c>
      <c r="F27" s="8" t="s">
        <v>57</v>
      </c>
      <c r="G27" s="8" t="s">
        <v>149</v>
      </c>
      <c r="H27" s="8" t="s">
        <v>60</v>
      </c>
      <c r="I27" s="8" t="s">
        <v>20</v>
      </c>
      <c r="J27" s="8" t="s">
        <v>29</v>
      </c>
      <c r="K27" s="9">
        <v>1241</v>
      </c>
      <c r="L27" s="73">
        <v>280600</v>
      </c>
      <c r="M27" s="73">
        <v>259200</v>
      </c>
      <c r="N27" s="73">
        <v>296600</v>
      </c>
      <c r="O27" s="75">
        <v>98866</v>
      </c>
      <c r="P27" s="75">
        <v>98866</v>
      </c>
      <c r="Q27" s="76">
        <v>98868</v>
      </c>
      <c r="R27" s="31">
        <f>Q27+P27+O27</f>
        <v>296600</v>
      </c>
      <c r="S27" s="42">
        <v>121.5</v>
      </c>
      <c r="T27" s="42">
        <v>121.6</v>
      </c>
      <c r="U27" s="72">
        <v>275</v>
      </c>
      <c r="V27" s="72">
        <v>275</v>
      </c>
      <c r="W27" s="72">
        <f t="shared" si="4"/>
        <v>793.1</v>
      </c>
      <c r="X27" s="73"/>
      <c r="Y27" s="73"/>
      <c r="Z27" s="73"/>
      <c r="AA27" s="72">
        <v>1490</v>
      </c>
      <c r="AB27" s="72">
        <v>1550</v>
      </c>
    </row>
    <row r="28" spans="1:28" ht="0.75" hidden="1" customHeight="1">
      <c r="A28" s="14" t="s">
        <v>128</v>
      </c>
      <c r="B28" s="16" t="s">
        <v>66</v>
      </c>
      <c r="C28" s="4" t="s">
        <v>18</v>
      </c>
      <c r="D28" s="4" t="s">
        <v>23</v>
      </c>
      <c r="E28" s="4" t="s">
        <v>67</v>
      </c>
      <c r="F28" s="4" t="s">
        <v>19</v>
      </c>
      <c r="G28" s="4" t="s">
        <v>18</v>
      </c>
      <c r="H28" s="4" t="s">
        <v>19</v>
      </c>
      <c r="I28" s="4" t="s">
        <v>20</v>
      </c>
      <c r="J28" s="4" t="s">
        <v>18</v>
      </c>
      <c r="K28" s="5">
        <f>K29</f>
        <v>0</v>
      </c>
      <c r="L28" s="5">
        <f t="shared" ref="L28:AB28" si="9">L29</f>
        <v>0</v>
      </c>
      <c r="M28" s="5">
        <f t="shared" si="9"/>
        <v>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</row>
    <row r="29" spans="1:28" ht="47.25" hidden="1" customHeight="1">
      <c r="A29" s="10" t="s">
        <v>78</v>
      </c>
      <c r="B29" s="15" t="s">
        <v>69</v>
      </c>
      <c r="C29" s="8" t="s">
        <v>148</v>
      </c>
      <c r="D29" s="8" t="s">
        <v>23</v>
      </c>
      <c r="E29" s="8" t="s">
        <v>67</v>
      </c>
      <c r="F29" s="8" t="s">
        <v>71</v>
      </c>
      <c r="G29" s="8" t="s">
        <v>32</v>
      </c>
      <c r="H29" s="8" t="s">
        <v>24</v>
      </c>
      <c r="I29" s="8" t="s">
        <v>20</v>
      </c>
      <c r="J29" s="8" t="s">
        <v>29</v>
      </c>
      <c r="K29" s="9">
        <v>0</v>
      </c>
      <c r="L29" s="73"/>
      <c r="M29" s="73"/>
      <c r="N29" s="73"/>
      <c r="O29" s="75"/>
      <c r="P29" s="75"/>
      <c r="Q29" s="76"/>
      <c r="R29" s="31"/>
      <c r="S29" s="72"/>
      <c r="T29" s="72"/>
      <c r="U29" s="72"/>
      <c r="V29" s="72"/>
      <c r="W29" s="72">
        <f t="shared" si="4"/>
        <v>0</v>
      </c>
      <c r="X29" s="73"/>
      <c r="Y29" s="73"/>
      <c r="Z29" s="73"/>
      <c r="AA29" s="72">
        <v>0</v>
      </c>
      <c r="AB29" s="72">
        <v>0</v>
      </c>
    </row>
    <row r="30" spans="1:28" ht="49.5" customHeight="1">
      <c r="A30" s="14" t="s">
        <v>117</v>
      </c>
      <c r="B30" s="17" t="s">
        <v>73</v>
      </c>
      <c r="C30" s="4" t="s">
        <v>18</v>
      </c>
      <c r="D30" s="4" t="s">
        <v>23</v>
      </c>
      <c r="E30" s="4" t="s">
        <v>74</v>
      </c>
      <c r="F30" s="4" t="s">
        <v>19</v>
      </c>
      <c r="G30" s="4" t="s">
        <v>18</v>
      </c>
      <c r="H30" s="4" t="s">
        <v>19</v>
      </c>
      <c r="I30" s="4" t="s">
        <v>20</v>
      </c>
      <c r="J30" s="4" t="s">
        <v>18</v>
      </c>
      <c r="K30" s="5">
        <f>K31+K33+K34</f>
        <v>300</v>
      </c>
      <c r="L30" s="5">
        <f t="shared" ref="L30:AB30" si="10">L31+L33+L34</f>
        <v>258700</v>
      </c>
      <c r="M30" s="5">
        <f t="shared" si="10"/>
        <v>258700</v>
      </c>
      <c r="N30" s="5">
        <f t="shared" si="10"/>
        <v>258800</v>
      </c>
      <c r="O30" s="5">
        <f t="shared" si="10"/>
        <v>86200</v>
      </c>
      <c r="P30" s="5">
        <f t="shared" si="10"/>
        <v>86300</v>
      </c>
      <c r="Q30" s="5">
        <f t="shared" si="10"/>
        <v>86300</v>
      </c>
      <c r="R30" s="5">
        <f t="shared" si="10"/>
        <v>258800</v>
      </c>
      <c r="S30" s="5">
        <f t="shared" si="10"/>
        <v>302</v>
      </c>
      <c r="T30" s="5">
        <f t="shared" si="10"/>
        <v>302</v>
      </c>
      <c r="U30" s="5">
        <f t="shared" si="10"/>
        <v>302</v>
      </c>
      <c r="V30" s="5">
        <f t="shared" si="10"/>
        <v>302</v>
      </c>
      <c r="W30" s="5">
        <f t="shared" si="10"/>
        <v>1208</v>
      </c>
      <c r="X30" s="5">
        <f t="shared" si="10"/>
        <v>250</v>
      </c>
      <c r="Y30" s="5">
        <f t="shared" si="10"/>
        <v>0</v>
      </c>
      <c r="Z30" s="5">
        <f t="shared" si="10"/>
        <v>0</v>
      </c>
      <c r="AA30" s="5">
        <f t="shared" si="10"/>
        <v>330</v>
      </c>
      <c r="AB30" s="5">
        <f t="shared" si="10"/>
        <v>340</v>
      </c>
    </row>
    <row r="31" spans="1:28" ht="51" customHeight="1">
      <c r="A31" s="18" t="s">
        <v>75</v>
      </c>
      <c r="B31" s="19" t="s">
        <v>76</v>
      </c>
      <c r="C31" s="20" t="s">
        <v>18</v>
      </c>
      <c r="D31" s="20">
        <v>1</v>
      </c>
      <c r="E31" s="20">
        <v>11</v>
      </c>
      <c r="F31" s="20" t="s">
        <v>54</v>
      </c>
      <c r="G31" s="20" t="s">
        <v>18</v>
      </c>
      <c r="H31" s="20" t="s">
        <v>19</v>
      </c>
      <c r="I31" s="20" t="s">
        <v>20</v>
      </c>
      <c r="J31" s="20" t="s">
        <v>77</v>
      </c>
      <c r="K31" s="21">
        <f>K32</f>
        <v>300</v>
      </c>
      <c r="L31" s="21">
        <f t="shared" ref="L31:AB31" si="11">L32</f>
        <v>258700</v>
      </c>
      <c r="M31" s="21">
        <f t="shared" si="11"/>
        <v>258700</v>
      </c>
      <c r="N31" s="21">
        <f t="shared" si="11"/>
        <v>258800</v>
      </c>
      <c r="O31" s="21">
        <f t="shared" si="11"/>
        <v>86200</v>
      </c>
      <c r="P31" s="21">
        <f t="shared" si="11"/>
        <v>86300</v>
      </c>
      <c r="Q31" s="21">
        <f t="shared" si="11"/>
        <v>86300</v>
      </c>
      <c r="R31" s="21">
        <f t="shared" si="11"/>
        <v>258800</v>
      </c>
      <c r="S31" s="21">
        <f t="shared" si="11"/>
        <v>302</v>
      </c>
      <c r="T31" s="21">
        <f t="shared" si="11"/>
        <v>302</v>
      </c>
      <c r="U31" s="21">
        <f t="shared" si="11"/>
        <v>302</v>
      </c>
      <c r="V31" s="21">
        <f t="shared" si="11"/>
        <v>302</v>
      </c>
      <c r="W31" s="21">
        <f t="shared" si="11"/>
        <v>1208</v>
      </c>
      <c r="X31" s="21">
        <f t="shared" si="11"/>
        <v>230</v>
      </c>
      <c r="Y31" s="21">
        <f t="shared" si="11"/>
        <v>0</v>
      </c>
      <c r="Z31" s="21">
        <f t="shared" si="11"/>
        <v>0</v>
      </c>
      <c r="AA31" s="21">
        <f t="shared" si="11"/>
        <v>330</v>
      </c>
      <c r="AB31" s="21">
        <f t="shared" si="11"/>
        <v>340</v>
      </c>
    </row>
    <row r="32" spans="1:28" s="69" customFormat="1" ht="69" customHeight="1">
      <c r="A32" s="38"/>
      <c r="B32" s="39" t="s">
        <v>177</v>
      </c>
      <c r="C32" s="40" t="s">
        <v>148</v>
      </c>
      <c r="D32" s="40" t="s">
        <v>23</v>
      </c>
      <c r="E32" s="40" t="s">
        <v>74</v>
      </c>
      <c r="F32" s="40" t="s">
        <v>54</v>
      </c>
      <c r="G32" s="41" t="s">
        <v>137</v>
      </c>
      <c r="H32" s="40" t="s">
        <v>60</v>
      </c>
      <c r="I32" s="40" t="s">
        <v>20</v>
      </c>
      <c r="J32" s="40" t="s">
        <v>77</v>
      </c>
      <c r="K32" s="42">
        <v>300</v>
      </c>
      <c r="L32" s="77">
        <v>258700</v>
      </c>
      <c r="M32" s="77">
        <v>258700</v>
      </c>
      <c r="N32" s="77">
        <v>258800</v>
      </c>
      <c r="O32" s="77">
        <v>86200</v>
      </c>
      <c r="P32" s="77">
        <v>86300</v>
      </c>
      <c r="Q32" s="77">
        <v>86300</v>
      </c>
      <c r="R32" s="78">
        <f>Q32+P32+O32</f>
        <v>258800</v>
      </c>
      <c r="S32" s="79">
        <v>302</v>
      </c>
      <c r="T32" s="79">
        <v>302</v>
      </c>
      <c r="U32" s="79">
        <v>302</v>
      </c>
      <c r="V32" s="79">
        <v>302</v>
      </c>
      <c r="W32" s="79">
        <f t="shared" si="4"/>
        <v>1208</v>
      </c>
      <c r="X32" s="80">
        <v>230</v>
      </c>
      <c r="Y32" s="77"/>
      <c r="Z32" s="77"/>
      <c r="AA32" s="79">
        <v>330</v>
      </c>
      <c r="AB32" s="79">
        <v>340</v>
      </c>
    </row>
    <row r="33" spans="1:28" s="69" customFormat="1" ht="44.25" hidden="1" customHeight="1">
      <c r="A33" s="38" t="s">
        <v>138</v>
      </c>
      <c r="B33" s="39" t="s">
        <v>136</v>
      </c>
      <c r="C33" s="41" t="s">
        <v>102</v>
      </c>
      <c r="D33" s="41" t="s">
        <v>23</v>
      </c>
      <c r="E33" s="41" t="s">
        <v>74</v>
      </c>
      <c r="F33" s="41" t="s">
        <v>54</v>
      </c>
      <c r="G33" s="41" t="s">
        <v>135</v>
      </c>
      <c r="H33" s="41" t="s">
        <v>60</v>
      </c>
      <c r="I33" s="41" t="s">
        <v>20</v>
      </c>
      <c r="J33" s="41" t="s">
        <v>77</v>
      </c>
      <c r="K33" s="42">
        <v>0</v>
      </c>
      <c r="L33" s="77"/>
      <c r="M33" s="77"/>
      <c r="N33" s="77"/>
      <c r="O33" s="77"/>
      <c r="P33" s="77"/>
      <c r="Q33" s="77"/>
      <c r="R33" s="78"/>
      <c r="S33" s="79"/>
      <c r="T33" s="79"/>
      <c r="U33" s="79"/>
      <c r="V33" s="79"/>
      <c r="W33" s="79"/>
      <c r="X33" s="77"/>
      <c r="Y33" s="77"/>
      <c r="Z33" s="77"/>
      <c r="AA33" s="79">
        <v>0</v>
      </c>
      <c r="AB33" s="79">
        <v>0</v>
      </c>
    </row>
    <row r="34" spans="1:28" s="69" customFormat="1" ht="28.5" hidden="1" customHeight="1">
      <c r="A34" s="38" t="s">
        <v>139</v>
      </c>
      <c r="B34" s="39" t="s">
        <v>79</v>
      </c>
      <c r="C34" s="41" t="s">
        <v>102</v>
      </c>
      <c r="D34" s="41" t="s">
        <v>23</v>
      </c>
      <c r="E34" s="41" t="s">
        <v>74</v>
      </c>
      <c r="F34" s="41" t="s">
        <v>80</v>
      </c>
      <c r="G34" s="41" t="s">
        <v>81</v>
      </c>
      <c r="H34" s="41" t="s">
        <v>60</v>
      </c>
      <c r="I34" s="41" t="s">
        <v>20</v>
      </c>
      <c r="J34" s="41" t="s">
        <v>77</v>
      </c>
      <c r="K34" s="42">
        <v>0</v>
      </c>
      <c r="L34" s="77"/>
      <c r="M34" s="77"/>
      <c r="N34" s="77"/>
      <c r="O34" s="77"/>
      <c r="P34" s="77"/>
      <c r="Q34" s="77"/>
      <c r="R34" s="78"/>
      <c r="S34" s="79"/>
      <c r="T34" s="79"/>
      <c r="U34" s="79"/>
      <c r="V34" s="79"/>
      <c r="W34" s="79"/>
      <c r="X34" s="77">
        <v>20</v>
      </c>
      <c r="Y34" s="77"/>
      <c r="Z34" s="77"/>
      <c r="AA34" s="79">
        <v>0</v>
      </c>
      <c r="AB34" s="79">
        <v>0</v>
      </c>
    </row>
    <row r="35" spans="1:28" s="69" customFormat="1" ht="28.5" customHeight="1">
      <c r="A35" s="43" t="s">
        <v>142</v>
      </c>
      <c r="B35" s="44" t="s">
        <v>144</v>
      </c>
      <c r="C35" s="45" t="s">
        <v>18</v>
      </c>
      <c r="D35" s="45" t="s">
        <v>23</v>
      </c>
      <c r="E35" s="45" t="s">
        <v>140</v>
      </c>
      <c r="F35" s="45" t="s">
        <v>28</v>
      </c>
      <c r="G35" s="45" t="s">
        <v>18</v>
      </c>
      <c r="H35" s="45" t="s">
        <v>60</v>
      </c>
      <c r="I35" s="45" t="s">
        <v>20</v>
      </c>
      <c r="J35" s="45" t="s">
        <v>141</v>
      </c>
      <c r="K35" s="46">
        <f>K36</f>
        <v>250</v>
      </c>
      <c r="L35" s="46">
        <f t="shared" ref="L35:AB35" si="12">L36</f>
        <v>0</v>
      </c>
      <c r="M35" s="46">
        <f t="shared" si="12"/>
        <v>0</v>
      </c>
      <c r="N35" s="46">
        <f t="shared" si="12"/>
        <v>0</v>
      </c>
      <c r="O35" s="46">
        <f t="shared" si="12"/>
        <v>0</v>
      </c>
      <c r="P35" s="46">
        <f t="shared" si="12"/>
        <v>0</v>
      </c>
      <c r="Q35" s="46">
        <f t="shared" si="12"/>
        <v>0</v>
      </c>
      <c r="R35" s="46">
        <f t="shared" si="12"/>
        <v>0</v>
      </c>
      <c r="S35" s="46">
        <f t="shared" si="12"/>
        <v>0</v>
      </c>
      <c r="T35" s="46">
        <f t="shared" si="12"/>
        <v>0</v>
      </c>
      <c r="U35" s="46">
        <f t="shared" si="12"/>
        <v>0</v>
      </c>
      <c r="V35" s="46">
        <f t="shared" si="12"/>
        <v>0</v>
      </c>
      <c r="W35" s="46">
        <f t="shared" si="12"/>
        <v>0</v>
      </c>
      <c r="X35" s="46">
        <f t="shared" si="12"/>
        <v>10</v>
      </c>
      <c r="Y35" s="46">
        <f t="shared" si="12"/>
        <v>0</v>
      </c>
      <c r="Z35" s="46">
        <f t="shared" si="12"/>
        <v>0</v>
      </c>
      <c r="AA35" s="46">
        <f t="shared" si="12"/>
        <v>65</v>
      </c>
      <c r="AB35" s="46">
        <f t="shared" si="12"/>
        <v>66</v>
      </c>
    </row>
    <row r="36" spans="1:28" s="69" customFormat="1" ht="28.5" customHeight="1">
      <c r="A36" s="38" t="s">
        <v>143</v>
      </c>
      <c r="B36" s="39" t="s">
        <v>178</v>
      </c>
      <c r="C36" s="41" t="s">
        <v>148</v>
      </c>
      <c r="D36" s="41" t="s">
        <v>23</v>
      </c>
      <c r="E36" s="41" t="s">
        <v>140</v>
      </c>
      <c r="F36" s="41" t="s">
        <v>28</v>
      </c>
      <c r="G36" s="41" t="s">
        <v>145</v>
      </c>
      <c r="H36" s="41" t="s">
        <v>60</v>
      </c>
      <c r="I36" s="41" t="s">
        <v>20</v>
      </c>
      <c r="J36" s="41" t="s">
        <v>141</v>
      </c>
      <c r="K36" s="42">
        <v>250</v>
      </c>
      <c r="L36" s="77"/>
      <c r="M36" s="77"/>
      <c r="N36" s="77"/>
      <c r="O36" s="77"/>
      <c r="P36" s="77"/>
      <c r="Q36" s="77"/>
      <c r="R36" s="78"/>
      <c r="S36" s="79"/>
      <c r="T36" s="79"/>
      <c r="U36" s="79"/>
      <c r="V36" s="79"/>
      <c r="W36" s="79"/>
      <c r="X36" s="77">
        <v>10</v>
      </c>
      <c r="Y36" s="77"/>
      <c r="Z36" s="77"/>
      <c r="AA36" s="79">
        <v>65</v>
      </c>
      <c r="AB36" s="79">
        <v>66</v>
      </c>
    </row>
    <row r="37" spans="1:28" ht="19.5" customHeight="1">
      <c r="A37" s="14" t="s">
        <v>86</v>
      </c>
      <c r="B37" s="6" t="s">
        <v>82</v>
      </c>
      <c r="C37" s="4" t="s">
        <v>18</v>
      </c>
      <c r="D37" s="4" t="s">
        <v>23</v>
      </c>
      <c r="E37" s="4" t="s">
        <v>83</v>
      </c>
      <c r="F37" s="4" t="s">
        <v>19</v>
      </c>
      <c r="G37" s="4" t="s">
        <v>19</v>
      </c>
      <c r="H37" s="4" t="s">
        <v>19</v>
      </c>
      <c r="I37" s="4" t="s">
        <v>20</v>
      </c>
      <c r="J37" s="4" t="s">
        <v>84</v>
      </c>
      <c r="K37" s="5">
        <f>K38</f>
        <v>2</v>
      </c>
      <c r="L37" s="5">
        <f t="shared" ref="L37:AB37" si="13">L38</f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10</v>
      </c>
      <c r="AB37" s="5">
        <f t="shared" si="13"/>
        <v>10</v>
      </c>
    </row>
    <row r="38" spans="1:28" ht="45" customHeight="1">
      <c r="A38" s="10" t="s">
        <v>174</v>
      </c>
      <c r="B38" s="23" t="s">
        <v>179</v>
      </c>
      <c r="C38" s="8" t="s">
        <v>148</v>
      </c>
      <c r="D38" s="8" t="s">
        <v>23</v>
      </c>
      <c r="E38" s="8" t="s">
        <v>83</v>
      </c>
      <c r="F38" s="8" t="s">
        <v>85</v>
      </c>
      <c r="G38" s="8" t="s">
        <v>36</v>
      </c>
      <c r="H38" s="8" t="s">
        <v>28</v>
      </c>
      <c r="I38" s="8" t="s">
        <v>20</v>
      </c>
      <c r="J38" s="8" t="s">
        <v>84</v>
      </c>
      <c r="K38" s="9">
        <v>2</v>
      </c>
      <c r="L38" s="73"/>
      <c r="M38" s="73"/>
      <c r="N38" s="73"/>
      <c r="O38" s="73"/>
      <c r="P38" s="73"/>
      <c r="Q38" s="73"/>
      <c r="R38" s="31"/>
      <c r="S38" s="72"/>
      <c r="T38" s="72"/>
      <c r="U38" s="72"/>
      <c r="V38" s="72"/>
      <c r="W38" s="72"/>
      <c r="X38" s="73"/>
      <c r="Y38" s="73"/>
      <c r="Z38" s="73"/>
      <c r="AA38" s="72">
        <v>10</v>
      </c>
      <c r="AB38" s="72">
        <v>10</v>
      </c>
    </row>
    <row r="39" spans="1:28" ht="22.5" customHeight="1">
      <c r="A39" s="10" t="s">
        <v>175</v>
      </c>
      <c r="B39" s="24" t="s">
        <v>87</v>
      </c>
      <c r="C39" s="4" t="s">
        <v>18</v>
      </c>
      <c r="D39" s="4" t="s">
        <v>23</v>
      </c>
      <c r="E39" s="4" t="s">
        <v>88</v>
      </c>
      <c r="F39" s="4" t="s">
        <v>19</v>
      </c>
      <c r="G39" s="4" t="s">
        <v>18</v>
      </c>
      <c r="H39" s="4" t="s">
        <v>60</v>
      </c>
      <c r="I39" s="4" t="s">
        <v>20</v>
      </c>
      <c r="J39" s="4" t="s">
        <v>18</v>
      </c>
      <c r="K39" s="5">
        <f>K40+K41</f>
        <v>3000</v>
      </c>
      <c r="L39" s="5">
        <f t="shared" ref="L39:AB39" si="14">L40+L41</f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35</v>
      </c>
      <c r="T39" s="5">
        <f t="shared" si="14"/>
        <v>35</v>
      </c>
      <c r="U39" s="5">
        <f t="shared" si="14"/>
        <v>35</v>
      </c>
      <c r="V39" s="5">
        <f t="shared" si="14"/>
        <v>35</v>
      </c>
      <c r="W39" s="5">
        <f t="shared" si="14"/>
        <v>140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</row>
    <row r="40" spans="1:28" ht="42" hidden="1" customHeight="1">
      <c r="A40" s="10" t="s">
        <v>89</v>
      </c>
      <c r="B40" s="25" t="s">
        <v>157</v>
      </c>
      <c r="C40" s="8" t="s">
        <v>18</v>
      </c>
      <c r="D40" s="8" t="s">
        <v>23</v>
      </c>
      <c r="E40" s="8" t="s">
        <v>88</v>
      </c>
      <c r="F40" s="8" t="s">
        <v>57</v>
      </c>
      <c r="G40" s="8" t="s">
        <v>90</v>
      </c>
      <c r="H40" s="8" t="s">
        <v>60</v>
      </c>
      <c r="I40" s="8" t="s">
        <v>20</v>
      </c>
      <c r="J40" s="8" t="s">
        <v>91</v>
      </c>
      <c r="K40" s="9">
        <v>0</v>
      </c>
      <c r="L40" s="73"/>
      <c r="M40" s="73"/>
      <c r="N40" s="73"/>
      <c r="O40" s="73"/>
      <c r="P40" s="73"/>
      <c r="Q40" s="73"/>
      <c r="R40" s="31"/>
      <c r="S40" s="72">
        <v>35</v>
      </c>
      <c r="T40" s="72">
        <v>35</v>
      </c>
      <c r="U40" s="72">
        <v>35</v>
      </c>
      <c r="V40" s="72">
        <v>35</v>
      </c>
      <c r="W40" s="72">
        <f t="shared" si="4"/>
        <v>140</v>
      </c>
      <c r="X40" s="73"/>
      <c r="Y40" s="73"/>
      <c r="Z40" s="73"/>
      <c r="AA40" s="72"/>
      <c r="AB40" s="72"/>
    </row>
    <row r="41" spans="1:28" ht="33.75" customHeight="1">
      <c r="A41" s="10" t="s">
        <v>176</v>
      </c>
      <c r="B41" s="25" t="s">
        <v>180</v>
      </c>
      <c r="C41" s="8" t="s">
        <v>148</v>
      </c>
      <c r="D41" s="8" t="s">
        <v>23</v>
      </c>
      <c r="E41" s="8" t="s">
        <v>88</v>
      </c>
      <c r="F41" s="8" t="s">
        <v>28</v>
      </c>
      <c r="G41" s="8" t="s">
        <v>158</v>
      </c>
      <c r="H41" s="8" t="s">
        <v>60</v>
      </c>
      <c r="I41" s="8" t="s">
        <v>20</v>
      </c>
      <c r="J41" s="8" t="s">
        <v>159</v>
      </c>
      <c r="K41" s="9">
        <v>3000</v>
      </c>
      <c r="L41" s="73"/>
      <c r="M41" s="73"/>
      <c r="N41" s="73"/>
      <c r="O41" s="73"/>
      <c r="P41" s="73"/>
      <c r="Q41" s="73"/>
      <c r="R41" s="31"/>
      <c r="S41" s="81"/>
      <c r="T41" s="81"/>
      <c r="U41" s="81"/>
      <c r="V41" s="81"/>
      <c r="W41" s="81"/>
      <c r="X41" s="73"/>
      <c r="Y41" s="73"/>
      <c r="Z41" s="73"/>
      <c r="AA41" s="72">
        <v>0</v>
      </c>
      <c r="AB41" s="72">
        <v>0</v>
      </c>
    </row>
    <row r="42" spans="1:28">
      <c r="A42" s="14" t="s">
        <v>92</v>
      </c>
      <c r="B42" s="26" t="s">
        <v>93</v>
      </c>
      <c r="C42" s="4" t="s">
        <v>18</v>
      </c>
      <c r="D42" s="4" t="s">
        <v>94</v>
      </c>
      <c r="E42" s="4" t="s">
        <v>19</v>
      </c>
      <c r="F42" s="4" t="s">
        <v>19</v>
      </c>
      <c r="G42" s="4" t="s">
        <v>18</v>
      </c>
      <c r="H42" s="4" t="s">
        <v>19</v>
      </c>
      <c r="I42" s="4" t="s">
        <v>20</v>
      </c>
      <c r="J42" s="4" t="s">
        <v>18</v>
      </c>
      <c r="K42" s="5">
        <f>K43+K60</f>
        <v>6713.23</v>
      </c>
      <c r="L42" s="5" t="e">
        <f t="shared" ref="L42:AB42" si="15">L43+L60</f>
        <v>#REF!</v>
      </c>
      <c r="M42" s="5" t="e">
        <f t="shared" si="15"/>
        <v>#REF!</v>
      </c>
      <c r="N42" s="5" t="e">
        <f t="shared" si="15"/>
        <v>#REF!</v>
      </c>
      <c r="O42" s="5" t="e">
        <f t="shared" si="15"/>
        <v>#REF!</v>
      </c>
      <c r="P42" s="5" t="e">
        <f t="shared" si="15"/>
        <v>#REF!</v>
      </c>
      <c r="Q42" s="5" t="e">
        <f t="shared" si="15"/>
        <v>#REF!</v>
      </c>
      <c r="R42" s="5" t="e">
        <f t="shared" si="15"/>
        <v>#REF!</v>
      </c>
      <c r="S42" s="5" t="e">
        <f t="shared" si="15"/>
        <v>#REF!</v>
      </c>
      <c r="T42" s="5" t="e">
        <f t="shared" si="15"/>
        <v>#REF!</v>
      </c>
      <c r="U42" s="5" t="e">
        <f t="shared" si="15"/>
        <v>#REF!</v>
      </c>
      <c r="V42" s="5" t="e">
        <f t="shared" si="15"/>
        <v>#REF!</v>
      </c>
      <c r="W42" s="5" t="e">
        <f t="shared" si="15"/>
        <v>#REF!</v>
      </c>
      <c r="X42" s="5" t="e">
        <f t="shared" si="15"/>
        <v>#REF!</v>
      </c>
      <c r="Y42" s="5" t="e">
        <f t="shared" si="15"/>
        <v>#REF!</v>
      </c>
      <c r="Z42" s="5" t="e">
        <f t="shared" si="15"/>
        <v>#REF!</v>
      </c>
      <c r="AA42" s="5" t="e">
        <f t="shared" si="15"/>
        <v>#REF!</v>
      </c>
      <c r="AB42" s="5" t="e">
        <f t="shared" si="15"/>
        <v>#REF!</v>
      </c>
    </row>
    <row r="43" spans="1:28" ht="35.25" customHeight="1">
      <c r="A43" s="27"/>
      <c r="B43" s="16" t="s">
        <v>95</v>
      </c>
      <c r="C43" s="4" t="s">
        <v>18</v>
      </c>
      <c r="D43" s="4" t="s">
        <v>94</v>
      </c>
      <c r="E43" s="4" t="s">
        <v>28</v>
      </c>
      <c r="F43" s="4" t="s">
        <v>19</v>
      </c>
      <c r="G43" s="4" t="s">
        <v>18</v>
      </c>
      <c r="H43" s="4" t="s">
        <v>19</v>
      </c>
      <c r="I43" s="4" t="s">
        <v>20</v>
      </c>
      <c r="J43" s="4" t="s">
        <v>18</v>
      </c>
      <c r="K43" s="5">
        <f>K44+K46+K63+K49+K64</f>
        <v>6713.23</v>
      </c>
      <c r="L43" s="5" t="e">
        <f>L44+L46+#REF!+L63</f>
        <v>#REF!</v>
      </c>
      <c r="M43" s="5" t="e">
        <f>M44+M46+#REF!+M63</f>
        <v>#REF!</v>
      </c>
      <c r="N43" s="5" t="e">
        <f>N44+N46+#REF!+N63</f>
        <v>#REF!</v>
      </c>
      <c r="O43" s="5" t="e">
        <f>O44+O46+#REF!+O63</f>
        <v>#REF!</v>
      </c>
      <c r="P43" s="5" t="e">
        <f>P44+P46+#REF!+P63</f>
        <v>#REF!</v>
      </c>
      <c r="Q43" s="5" t="e">
        <f>Q44+Q46+#REF!+Q63</f>
        <v>#REF!</v>
      </c>
      <c r="R43" s="5" t="e">
        <f>R44+R46+#REF!+R63</f>
        <v>#REF!</v>
      </c>
      <c r="S43" s="5" t="e">
        <f>S44+S46+#REF!+S63</f>
        <v>#REF!</v>
      </c>
      <c r="T43" s="5" t="e">
        <f>T44+T46+#REF!+T63</f>
        <v>#REF!</v>
      </c>
      <c r="U43" s="5" t="e">
        <f>U44+U46+#REF!+U63</f>
        <v>#REF!</v>
      </c>
      <c r="V43" s="5" t="e">
        <f>V44+V46+#REF!+V63</f>
        <v>#REF!</v>
      </c>
      <c r="W43" s="5" t="e">
        <f>W44+W46+#REF!+W63</f>
        <v>#REF!</v>
      </c>
      <c r="X43" s="5" t="e">
        <f>X44+X46+#REF!+X63</f>
        <v>#REF!</v>
      </c>
      <c r="Y43" s="5" t="e">
        <f>Y44+Y46+#REF!+Y63</f>
        <v>#REF!</v>
      </c>
      <c r="Z43" s="5" t="e">
        <f>Z44+Z46+#REF!+Z63</f>
        <v>#REF!</v>
      </c>
      <c r="AA43" s="5" t="e">
        <f>AA44+AA46+#REF!+AA63</f>
        <v>#REF!</v>
      </c>
      <c r="AB43" s="5" t="e">
        <f>AB44+AB46+#REF!+AB63</f>
        <v>#REF!</v>
      </c>
    </row>
    <row r="44" spans="1:28">
      <c r="A44" s="14" t="s">
        <v>21</v>
      </c>
      <c r="B44" s="6" t="s">
        <v>96</v>
      </c>
      <c r="C44" s="4" t="s">
        <v>18</v>
      </c>
      <c r="D44" s="4" t="s">
        <v>94</v>
      </c>
      <c r="E44" s="4" t="s">
        <v>28</v>
      </c>
      <c r="F44" s="4" t="s">
        <v>163</v>
      </c>
      <c r="G44" s="4" t="s">
        <v>18</v>
      </c>
      <c r="H44" s="4" t="s">
        <v>19</v>
      </c>
      <c r="I44" s="4" t="s">
        <v>20</v>
      </c>
      <c r="J44" s="4" t="s">
        <v>97</v>
      </c>
      <c r="K44" s="5">
        <f>K45</f>
        <v>2262</v>
      </c>
      <c r="L44" s="5">
        <f t="shared" ref="L44:AB44" si="16">L45</f>
        <v>77000</v>
      </c>
      <c r="M44" s="5">
        <f t="shared" si="16"/>
        <v>216000</v>
      </c>
      <c r="N44" s="5">
        <f t="shared" si="16"/>
        <v>0</v>
      </c>
      <c r="O44" s="5">
        <f t="shared" si="16"/>
        <v>0</v>
      </c>
      <c r="P44" s="5">
        <f t="shared" si="16"/>
        <v>0</v>
      </c>
      <c r="Q44" s="5">
        <f t="shared" si="16"/>
        <v>0</v>
      </c>
      <c r="R44" s="5">
        <f t="shared" si="16"/>
        <v>0</v>
      </c>
      <c r="S44" s="5">
        <f t="shared" si="16"/>
        <v>0</v>
      </c>
      <c r="T44" s="5">
        <f t="shared" si="16"/>
        <v>0</v>
      </c>
      <c r="U44" s="5">
        <f t="shared" si="16"/>
        <v>0</v>
      </c>
      <c r="V44" s="5">
        <f t="shared" si="16"/>
        <v>0</v>
      </c>
      <c r="W44" s="5">
        <f t="shared" si="16"/>
        <v>0</v>
      </c>
      <c r="X44" s="5">
        <f t="shared" si="16"/>
        <v>0</v>
      </c>
      <c r="Y44" s="5">
        <f t="shared" si="16"/>
        <v>0</v>
      </c>
      <c r="Z44" s="5">
        <f t="shared" si="16"/>
        <v>0</v>
      </c>
      <c r="AA44" s="5">
        <f t="shared" si="16"/>
        <v>2078</v>
      </c>
      <c r="AB44" s="5">
        <f t="shared" si="16"/>
        <v>1961</v>
      </c>
    </row>
    <row r="45" spans="1:28" ht="38.25" customHeight="1">
      <c r="A45" s="10" t="s">
        <v>98</v>
      </c>
      <c r="B45" s="15" t="s">
        <v>99</v>
      </c>
      <c r="C45" s="22" t="s">
        <v>148</v>
      </c>
      <c r="D45" s="8" t="s">
        <v>94</v>
      </c>
      <c r="E45" s="8" t="s">
        <v>28</v>
      </c>
      <c r="F45" s="8" t="s">
        <v>163</v>
      </c>
      <c r="G45" s="8" t="s">
        <v>100</v>
      </c>
      <c r="H45" s="8" t="s">
        <v>60</v>
      </c>
      <c r="I45" s="8" t="s">
        <v>20</v>
      </c>
      <c r="J45" s="8" t="s">
        <v>97</v>
      </c>
      <c r="K45" s="9">
        <v>2262</v>
      </c>
      <c r="L45" s="73">
        <v>77000</v>
      </c>
      <c r="M45" s="73">
        <v>216000</v>
      </c>
      <c r="N45" s="73">
        <v>0</v>
      </c>
      <c r="O45" s="73">
        <v>0</v>
      </c>
      <c r="P45" s="73">
        <v>0</v>
      </c>
      <c r="Q45" s="73">
        <v>0</v>
      </c>
      <c r="R45" s="31">
        <f>Q45+P45+O45</f>
        <v>0</v>
      </c>
      <c r="S45" s="73"/>
      <c r="T45" s="73"/>
      <c r="U45" s="73"/>
      <c r="V45" s="73"/>
      <c r="W45" s="73">
        <f t="shared" si="4"/>
        <v>0</v>
      </c>
      <c r="X45" s="73"/>
      <c r="Y45" s="73"/>
      <c r="Z45" s="73"/>
      <c r="AA45" s="72">
        <v>2078</v>
      </c>
      <c r="AB45" s="72">
        <v>1961</v>
      </c>
    </row>
    <row r="46" spans="1:28">
      <c r="A46" s="14" t="s">
        <v>52</v>
      </c>
      <c r="B46" s="6" t="s">
        <v>101</v>
      </c>
      <c r="C46" s="4" t="s">
        <v>18</v>
      </c>
      <c r="D46" s="4" t="s">
        <v>94</v>
      </c>
      <c r="E46" s="4" t="s">
        <v>28</v>
      </c>
      <c r="F46" s="4" t="s">
        <v>162</v>
      </c>
      <c r="G46" s="4" t="s">
        <v>18</v>
      </c>
      <c r="H46" s="4" t="s">
        <v>19</v>
      </c>
      <c r="I46" s="4" t="s">
        <v>20</v>
      </c>
      <c r="J46" s="4" t="s">
        <v>97</v>
      </c>
      <c r="K46" s="5">
        <f>K47+K48</f>
        <v>205</v>
      </c>
      <c r="L46" s="5">
        <f t="shared" ref="L46:AB46" si="17">L47+L48</f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5">
        <f t="shared" si="17"/>
        <v>0</v>
      </c>
      <c r="Y46" s="5">
        <f t="shared" si="17"/>
        <v>0</v>
      </c>
      <c r="Z46" s="5">
        <f t="shared" si="17"/>
        <v>0</v>
      </c>
      <c r="AA46" s="5">
        <f t="shared" si="17"/>
        <v>189</v>
      </c>
      <c r="AB46" s="5">
        <f t="shared" si="17"/>
        <v>189</v>
      </c>
    </row>
    <row r="47" spans="1:28" ht="48" customHeight="1">
      <c r="A47" s="10" t="s">
        <v>39</v>
      </c>
      <c r="B47" s="15" t="s">
        <v>153</v>
      </c>
      <c r="C47" s="8" t="s">
        <v>148</v>
      </c>
      <c r="D47" s="8" t="s">
        <v>94</v>
      </c>
      <c r="E47" s="8" t="s">
        <v>28</v>
      </c>
      <c r="F47" s="8" t="s">
        <v>160</v>
      </c>
      <c r="G47" s="8" t="s">
        <v>161</v>
      </c>
      <c r="H47" s="8" t="s">
        <v>60</v>
      </c>
      <c r="I47" s="8" t="s">
        <v>20</v>
      </c>
      <c r="J47" s="8" t="s">
        <v>97</v>
      </c>
      <c r="K47" s="9">
        <v>203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f>Q47+P47+O47</f>
        <v>0</v>
      </c>
      <c r="S47" s="73"/>
      <c r="T47" s="73"/>
      <c r="U47" s="73"/>
      <c r="V47" s="73"/>
      <c r="W47" s="73">
        <f t="shared" si="4"/>
        <v>0</v>
      </c>
      <c r="X47" s="73"/>
      <c r="Y47" s="73"/>
      <c r="Z47" s="73"/>
      <c r="AA47" s="72">
        <v>187</v>
      </c>
      <c r="AB47" s="72">
        <v>187</v>
      </c>
    </row>
    <row r="48" spans="1:28" ht="47.25" customHeight="1">
      <c r="A48" s="10" t="s">
        <v>43</v>
      </c>
      <c r="B48" s="15" t="s">
        <v>181</v>
      </c>
      <c r="C48" s="8" t="s">
        <v>148</v>
      </c>
      <c r="D48" s="8" t="s">
        <v>94</v>
      </c>
      <c r="E48" s="8" t="s">
        <v>28</v>
      </c>
      <c r="F48" s="8" t="s">
        <v>162</v>
      </c>
      <c r="G48" s="8" t="s">
        <v>102</v>
      </c>
      <c r="H48" s="8" t="s">
        <v>60</v>
      </c>
      <c r="I48" s="8" t="s">
        <v>20</v>
      </c>
      <c r="J48" s="8" t="s">
        <v>97</v>
      </c>
      <c r="K48" s="9">
        <v>2</v>
      </c>
      <c r="L48" s="31"/>
      <c r="M48" s="31"/>
      <c r="N48" s="31"/>
      <c r="O48" s="31"/>
      <c r="P48" s="31"/>
      <c r="Q48" s="31"/>
      <c r="R48" s="31"/>
      <c r="S48" s="73"/>
      <c r="T48" s="73"/>
      <c r="U48" s="73"/>
      <c r="V48" s="73"/>
      <c r="W48" s="73"/>
      <c r="X48" s="73"/>
      <c r="Y48" s="73"/>
      <c r="Z48" s="73"/>
      <c r="AA48" s="72">
        <v>2</v>
      </c>
      <c r="AB48" s="72">
        <v>2</v>
      </c>
    </row>
    <row r="49" spans="1:28" ht="21.75" customHeight="1">
      <c r="A49" s="14" t="s">
        <v>65</v>
      </c>
      <c r="B49" s="16" t="s">
        <v>103</v>
      </c>
      <c r="C49" s="28" t="s">
        <v>18</v>
      </c>
      <c r="D49" s="28" t="s">
        <v>94</v>
      </c>
      <c r="E49" s="28" t="s">
        <v>28</v>
      </c>
      <c r="F49" s="28" t="s">
        <v>184</v>
      </c>
      <c r="G49" s="28" t="s">
        <v>18</v>
      </c>
      <c r="H49" s="28" t="s">
        <v>19</v>
      </c>
      <c r="I49" s="28" t="s">
        <v>20</v>
      </c>
      <c r="J49" s="28" t="s">
        <v>18</v>
      </c>
      <c r="K49" s="5">
        <f>K53+K54+K55+K57+K58+K51+K52+K61+K50</f>
        <v>4215.53</v>
      </c>
      <c r="L49" s="62">
        <f>L53+L54+L55</f>
        <v>37800</v>
      </c>
      <c r="M49" s="62">
        <f>M53+M54+M55</f>
        <v>37700</v>
      </c>
      <c r="N49" s="62">
        <f>N53+N54+N55+N56</f>
        <v>37700</v>
      </c>
      <c r="O49" s="62">
        <f>O53+O54+O55+O56</f>
        <v>12530</v>
      </c>
      <c r="P49" s="62">
        <f>P53+P54+P55+P56</f>
        <v>12530</v>
      </c>
      <c r="Q49" s="62">
        <f>Q53+Q54+Q55+Q56</f>
        <v>12640</v>
      </c>
      <c r="R49" s="68">
        <f>Q49+P49+O49</f>
        <v>37700</v>
      </c>
      <c r="W49" s="50">
        <f t="shared" si="4"/>
        <v>0</v>
      </c>
      <c r="AA49" s="61"/>
      <c r="AB49" s="61"/>
    </row>
    <row r="50" spans="1:28" ht="46.5" hidden="1" customHeight="1">
      <c r="A50" s="10" t="s">
        <v>146</v>
      </c>
      <c r="B50" s="98" t="s">
        <v>192</v>
      </c>
      <c r="C50" s="29" t="s">
        <v>148</v>
      </c>
      <c r="D50" s="29" t="s">
        <v>94</v>
      </c>
      <c r="E50" s="29" t="s">
        <v>28</v>
      </c>
      <c r="F50" s="29" t="s">
        <v>190</v>
      </c>
      <c r="G50" s="29" t="s">
        <v>191</v>
      </c>
      <c r="H50" s="29" t="s">
        <v>60</v>
      </c>
      <c r="I50" s="29" t="s">
        <v>20</v>
      </c>
      <c r="J50" s="29" t="s">
        <v>97</v>
      </c>
      <c r="K50" s="9">
        <v>0</v>
      </c>
      <c r="L50" s="62"/>
      <c r="M50" s="62"/>
      <c r="N50" s="62"/>
      <c r="O50" s="62"/>
      <c r="P50" s="62"/>
      <c r="Q50" s="62"/>
      <c r="R50" s="68"/>
      <c r="AA50" s="61"/>
      <c r="AB50" s="61"/>
    </row>
    <row r="51" spans="1:28" ht="28.5" hidden="1" customHeight="1">
      <c r="A51" s="10" t="s">
        <v>146</v>
      </c>
      <c r="B51" s="15" t="s">
        <v>182</v>
      </c>
      <c r="C51" s="29" t="s">
        <v>148</v>
      </c>
      <c r="D51" s="29" t="s">
        <v>94</v>
      </c>
      <c r="E51" s="29" t="s">
        <v>28</v>
      </c>
      <c r="F51" s="29" t="s">
        <v>183</v>
      </c>
      <c r="G51" s="29" t="s">
        <v>104</v>
      </c>
      <c r="H51" s="29" t="s">
        <v>60</v>
      </c>
      <c r="I51" s="29" t="s">
        <v>20</v>
      </c>
      <c r="J51" s="29" t="s">
        <v>97</v>
      </c>
      <c r="K51" s="9"/>
      <c r="L51" s="62"/>
      <c r="M51" s="62"/>
      <c r="N51" s="62"/>
      <c r="O51" s="62"/>
      <c r="P51" s="62"/>
      <c r="Q51" s="62"/>
      <c r="R51" s="68"/>
      <c r="AA51" s="61"/>
      <c r="AB51" s="61"/>
    </row>
    <row r="52" spans="1:28" ht="69" customHeight="1">
      <c r="A52" s="10" t="s">
        <v>146</v>
      </c>
      <c r="B52" s="15" t="s">
        <v>185</v>
      </c>
      <c r="C52" s="29" t="s">
        <v>148</v>
      </c>
      <c r="D52" s="29" t="s">
        <v>94</v>
      </c>
      <c r="E52" s="29" t="s">
        <v>28</v>
      </c>
      <c r="F52" s="29" t="s">
        <v>183</v>
      </c>
      <c r="G52" s="29" t="s">
        <v>104</v>
      </c>
      <c r="H52" s="29" t="s">
        <v>60</v>
      </c>
      <c r="I52" s="29" t="s">
        <v>20</v>
      </c>
      <c r="J52" s="29" t="s">
        <v>97</v>
      </c>
      <c r="K52" s="9">
        <v>969.33</v>
      </c>
      <c r="L52" s="62"/>
      <c r="M52" s="62"/>
      <c r="N52" s="62"/>
      <c r="O52" s="62"/>
      <c r="P52" s="62"/>
      <c r="Q52" s="62"/>
      <c r="R52" s="68"/>
      <c r="AA52" s="61"/>
      <c r="AB52" s="61"/>
    </row>
    <row r="53" spans="1:28" ht="1.5" hidden="1" customHeight="1">
      <c r="A53" s="10" t="s">
        <v>186</v>
      </c>
      <c r="B53" s="15" t="s">
        <v>193</v>
      </c>
      <c r="C53" s="29" t="s">
        <v>148</v>
      </c>
      <c r="D53" s="29" t="s">
        <v>94</v>
      </c>
      <c r="E53" s="29" t="s">
        <v>28</v>
      </c>
      <c r="F53" s="29" t="s">
        <v>194</v>
      </c>
      <c r="G53" s="29" t="s">
        <v>104</v>
      </c>
      <c r="H53" s="29" t="s">
        <v>60</v>
      </c>
      <c r="I53" s="29" t="s">
        <v>20</v>
      </c>
      <c r="J53" s="29" t="s">
        <v>97</v>
      </c>
      <c r="K53" s="9"/>
      <c r="L53" s="70">
        <v>37000</v>
      </c>
      <c r="M53" s="70">
        <v>37000</v>
      </c>
      <c r="N53" s="70">
        <v>37000</v>
      </c>
      <c r="O53" s="70">
        <v>12330</v>
      </c>
      <c r="P53" s="70">
        <v>12330</v>
      </c>
      <c r="Q53" s="70">
        <v>12340</v>
      </c>
      <c r="R53" s="68">
        <f>Q53+P53+O53</f>
        <v>37000</v>
      </c>
      <c r="W53" s="50">
        <f t="shared" si="4"/>
        <v>0</v>
      </c>
      <c r="AA53" s="61"/>
      <c r="AB53" s="61"/>
    </row>
    <row r="54" spans="1:28" ht="46.5" customHeight="1">
      <c r="A54" s="10" t="s">
        <v>186</v>
      </c>
      <c r="B54" s="15" t="s">
        <v>195</v>
      </c>
      <c r="C54" s="99" t="s">
        <v>148</v>
      </c>
      <c r="D54" s="99" t="s">
        <v>94</v>
      </c>
      <c r="E54" s="99" t="s">
        <v>28</v>
      </c>
      <c r="F54" s="99" t="s">
        <v>190</v>
      </c>
      <c r="G54" s="99" t="s">
        <v>191</v>
      </c>
      <c r="H54" s="99" t="s">
        <v>60</v>
      </c>
      <c r="I54" s="99" t="s">
        <v>20</v>
      </c>
      <c r="J54" s="99" t="s">
        <v>97</v>
      </c>
      <c r="K54" s="9">
        <v>2346</v>
      </c>
      <c r="L54" s="50">
        <v>800</v>
      </c>
      <c r="M54" s="50">
        <v>700</v>
      </c>
      <c r="N54" s="50">
        <v>700</v>
      </c>
      <c r="O54" s="50">
        <v>200</v>
      </c>
      <c r="P54" s="50">
        <v>200</v>
      </c>
      <c r="Q54" s="50">
        <v>300</v>
      </c>
      <c r="R54" s="68">
        <f>Q54+P54+O54</f>
        <v>700</v>
      </c>
      <c r="W54" s="50">
        <f t="shared" si="4"/>
        <v>0</v>
      </c>
      <c r="AA54" s="61"/>
      <c r="AB54" s="61"/>
    </row>
    <row r="55" spans="1:28" ht="18" hidden="1" customHeight="1">
      <c r="A55" s="14" t="s">
        <v>111</v>
      </c>
      <c r="B55" s="15" t="s">
        <v>112</v>
      </c>
      <c r="C55" s="28" t="s">
        <v>18</v>
      </c>
      <c r="D55" s="28" t="s">
        <v>94</v>
      </c>
      <c r="E55" s="28" t="s">
        <v>28</v>
      </c>
      <c r="F55" s="28" t="s">
        <v>28</v>
      </c>
      <c r="G55" s="28" t="s">
        <v>104</v>
      </c>
      <c r="H55" s="28" t="s">
        <v>60</v>
      </c>
      <c r="I55" s="28" t="s">
        <v>20</v>
      </c>
      <c r="J55" s="28" t="s">
        <v>97</v>
      </c>
      <c r="K55" s="31"/>
      <c r="N55" s="50">
        <v>0</v>
      </c>
      <c r="O55" s="50">
        <v>0</v>
      </c>
      <c r="P55" s="50">
        <v>0</v>
      </c>
      <c r="Q55" s="50">
        <v>0</v>
      </c>
      <c r="R55" s="68">
        <f>Q55+P55+O55</f>
        <v>0</v>
      </c>
      <c r="W55" s="50">
        <f t="shared" si="4"/>
        <v>0</v>
      </c>
      <c r="AA55" s="61"/>
      <c r="AB55" s="61"/>
    </row>
    <row r="56" spans="1:28" ht="17.25" hidden="1" customHeight="1">
      <c r="A56" s="14" t="s">
        <v>113</v>
      </c>
      <c r="B56" s="15"/>
      <c r="C56" s="28"/>
      <c r="D56" s="28"/>
      <c r="E56" s="28"/>
      <c r="F56" s="28"/>
      <c r="G56" s="28"/>
      <c r="H56" s="28"/>
      <c r="I56" s="28"/>
      <c r="J56" s="28"/>
      <c r="K56" s="31"/>
      <c r="N56" s="50">
        <v>0</v>
      </c>
      <c r="O56" s="50">
        <v>0</v>
      </c>
      <c r="P56" s="50">
        <v>0</v>
      </c>
      <c r="Q56" s="50">
        <v>0</v>
      </c>
      <c r="R56" s="68"/>
      <c r="W56" s="50">
        <f t="shared" si="4"/>
        <v>0</v>
      </c>
      <c r="AA56" s="61"/>
      <c r="AB56" s="61"/>
    </row>
    <row r="57" spans="1:28" ht="63" customHeight="1">
      <c r="A57" s="10" t="s">
        <v>196</v>
      </c>
      <c r="B57" s="15" t="s">
        <v>198</v>
      </c>
      <c r="C57" s="29" t="s">
        <v>148</v>
      </c>
      <c r="D57" s="29" t="s">
        <v>94</v>
      </c>
      <c r="E57" s="29" t="s">
        <v>28</v>
      </c>
      <c r="F57" s="29" t="s">
        <v>183</v>
      </c>
      <c r="G57" s="29" t="s">
        <v>104</v>
      </c>
      <c r="H57" s="29" t="s">
        <v>60</v>
      </c>
      <c r="I57" s="29" t="s">
        <v>20</v>
      </c>
      <c r="J57" s="29" t="s">
        <v>97</v>
      </c>
      <c r="K57" s="9">
        <v>900.2</v>
      </c>
      <c r="L57" s="50">
        <v>50000</v>
      </c>
      <c r="M57" s="50">
        <v>5000</v>
      </c>
      <c r="N57" s="50">
        <v>50000</v>
      </c>
      <c r="O57" s="50">
        <v>0</v>
      </c>
      <c r="P57" s="50">
        <v>0</v>
      </c>
      <c r="Q57" s="50">
        <v>50000</v>
      </c>
      <c r="R57" s="68">
        <f>Q57+P57+O57</f>
        <v>50000</v>
      </c>
      <c r="W57" s="50">
        <f t="shared" si="4"/>
        <v>0</v>
      </c>
      <c r="AA57" s="61"/>
      <c r="AB57" s="61"/>
    </row>
    <row r="58" spans="1:28" ht="43.5" hidden="1" customHeight="1">
      <c r="A58" s="14"/>
      <c r="B58" s="15" t="s">
        <v>116</v>
      </c>
      <c r="C58" s="28"/>
      <c r="D58" s="28"/>
      <c r="E58" s="28"/>
      <c r="F58" s="28"/>
      <c r="G58" s="28"/>
      <c r="H58" s="28"/>
      <c r="I58" s="28"/>
      <c r="J58" s="28"/>
      <c r="K58" s="31"/>
      <c r="R58" s="68"/>
      <c r="AA58" s="61"/>
      <c r="AB58" s="61"/>
    </row>
    <row r="59" spans="1:28" ht="43.5" hidden="1" customHeight="1">
      <c r="A59" s="14"/>
      <c r="B59" s="15"/>
      <c r="C59" s="28"/>
      <c r="D59" s="28"/>
      <c r="E59" s="28"/>
      <c r="F59" s="28"/>
      <c r="G59" s="28"/>
      <c r="H59" s="28"/>
      <c r="I59" s="28"/>
      <c r="J59" s="28"/>
      <c r="K59" s="31"/>
      <c r="R59" s="68"/>
      <c r="AA59" s="61"/>
      <c r="AB59" s="61"/>
    </row>
    <row r="60" spans="1:28" hidden="1">
      <c r="A60" s="14" t="s">
        <v>117</v>
      </c>
      <c r="B60" s="32" t="s">
        <v>118</v>
      </c>
      <c r="C60" s="29" t="s">
        <v>18</v>
      </c>
      <c r="D60" s="29" t="s">
        <v>94</v>
      </c>
      <c r="E60" s="33" t="s">
        <v>28</v>
      </c>
      <c r="F60" s="33" t="s">
        <v>28</v>
      </c>
      <c r="G60" s="33" t="s">
        <v>104</v>
      </c>
      <c r="H60" s="29" t="s">
        <v>60</v>
      </c>
      <c r="I60" s="29" t="s">
        <v>20</v>
      </c>
      <c r="J60" s="33" t="s">
        <v>97</v>
      </c>
      <c r="K60" s="5"/>
      <c r="L60" s="62">
        <f t="shared" ref="L60:Q60" si="18">L62</f>
        <v>0</v>
      </c>
      <c r="M60" s="62">
        <f t="shared" si="18"/>
        <v>0</v>
      </c>
      <c r="N60" s="62">
        <f t="shared" si="18"/>
        <v>0</v>
      </c>
      <c r="O60" s="62">
        <f t="shared" si="18"/>
        <v>0</v>
      </c>
      <c r="P60" s="62">
        <f t="shared" si="18"/>
        <v>0</v>
      </c>
      <c r="Q60" s="62">
        <f t="shared" si="18"/>
        <v>0</v>
      </c>
      <c r="R60" s="68">
        <f>Q60+P60+O60</f>
        <v>0</v>
      </c>
      <c r="W60" s="50">
        <f t="shared" si="4"/>
        <v>0</v>
      </c>
      <c r="AA60" s="61"/>
      <c r="AB60" s="61"/>
    </row>
    <row r="61" spans="1:28" ht="47.25" hidden="1">
      <c r="A61" s="14"/>
      <c r="B61" s="15" t="s">
        <v>119</v>
      </c>
      <c r="C61" s="29" t="s">
        <v>18</v>
      </c>
      <c r="D61" s="29" t="s">
        <v>94</v>
      </c>
      <c r="E61" s="33" t="s">
        <v>28</v>
      </c>
      <c r="F61" s="33" t="s">
        <v>28</v>
      </c>
      <c r="G61" s="33" t="s">
        <v>104</v>
      </c>
      <c r="H61" s="29" t="s">
        <v>60</v>
      </c>
      <c r="I61" s="29" t="s">
        <v>20</v>
      </c>
      <c r="J61" s="33" t="s">
        <v>97</v>
      </c>
      <c r="K61" s="5"/>
      <c r="L61" s="97"/>
      <c r="M61" s="97"/>
      <c r="N61" s="97"/>
      <c r="O61" s="97"/>
      <c r="P61" s="97"/>
      <c r="Q61" s="97"/>
      <c r="R61" s="68"/>
      <c r="AA61" s="61"/>
      <c r="AB61" s="61"/>
    </row>
    <row r="62" spans="1:28" ht="30.75" hidden="1" customHeight="1">
      <c r="A62" s="10" t="s">
        <v>75</v>
      </c>
      <c r="B62" s="32" t="s">
        <v>120</v>
      </c>
      <c r="C62" s="29" t="s">
        <v>18</v>
      </c>
      <c r="D62" s="29" t="s">
        <v>94</v>
      </c>
      <c r="E62" s="29" t="s">
        <v>121</v>
      </c>
      <c r="F62" s="29" t="s">
        <v>54</v>
      </c>
      <c r="G62" s="29" t="s">
        <v>18</v>
      </c>
      <c r="H62" s="29" t="s">
        <v>60</v>
      </c>
      <c r="I62" s="29" t="s">
        <v>20</v>
      </c>
      <c r="J62" s="29" t="s">
        <v>122</v>
      </c>
      <c r="K62" s="9"/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68">
        <f>Q62+P62+O62</f>
        <v>0</v>
      </c>
      <c r="W62" s="50">
        <f t="shared" si="4"/>
        <v>0</v>
      </c>
      <c r="AA62" s="61"/>
      <c r="AB62" s="61"/>
    </row>
    <row r="63" spans="1:28" ht="31.5" hidden="1" customHeight="1">
      <c r="A63" s="14" t="s">
        <v>128</v>
      </c>
      <c r="B63" s="34" t="s">
        <v>129</v>
      </c>
      <c r="C63" s="28" t="s">
        <v>148</v>
      </c>
      <c r="D63" s="28" t="s">
        <v>94</v>
      </c>
      <c r="E63" s="28" t="s">
        <v>28</v>
      </c>
      <c r="F63" s="28" t="s">
        <v>71</v>
      </c>
      <c r="G63" s="28" t="s">
        <v>90</v>
      </c>
      <c r="H63" s="28" t="s">
        <v>60</v>
      </c>
      <c r="I63" s="28" t="s">
        <v>20</v>
      </c>
      <c r="J63" s="28" t="s">
        <v>97</v>
      </c>
      <c r="K63" s="5">
        <v>0</v>
      </c>
      <c r="R63" s="68"/>
      <c r="AA63" s="61"/>
      <c r="AB63" s="61"/>
    </row>
    <row r="64" spans="1:28" ht="31.5" customHeight="1">
      <c r="A64" s="14" t="s">
        <v>128</v>
      </c>
      <c r="B64" s="34" t="s">
        <v>197</v>
      </c>
      <c r="C64" s="100" t="s">
        <v>148</v>
      </c>
      <c r="D64" s="100" t="s">
        <v>94</v>
      </c>
      <c r="E64" s="100" t="s">
        <v>28</v>
      </c>
      <c r="F64" s="100" t="s">
        <v>194</v>
      </c>
      <c r="G64" s="100" t="s">
        <v>104</v>
      </c>
      <c r="H64" s="100" t="s">
        <v>60</v>
      </c>
      <c r="I64" s="100" t="s">
        <v>20</v>
      </c>
      <c r="J64" s="100" t="s">
        <v>97</v>
      </c>
      <c r="K64" s="101">
        <v>30.7</v>
      </c>
      <c r="R64" s="68"/>
      <c r="AA64" s="61"/>
      <c r="AB64" s="61"/>
    </row>
    <row r="65" spans="1:28">
      <c r="A65" s="36"/>
      <c r="B65" s="37" t="s">
        <v>130</v>
      </c>
      <c r="C65" s="4"/>
      <c r="D65" s="4"/>
      <c r="E65" s="4"/>
      <c r="F65" s="4"/>
      <c r="G65" s="4"/>
      <c r="H65" s="4"/>
      <c r="I65" s="4"/>
      <c r="J65" s="4"/>
      <c r="K65" s="5">
        <f>K9+K42</f>
        <v>14668.63</v>
      </c>
      <c r="L65" s="5" t="e">
        <f t="shared" ref="L65:AB65" si="19">L9+L42</f>
        <v>#REF!</v>
      </c>
      <c r="M65" s="5" t="e">
        <f t="shared" si="19"/>
        <v>#REF!</v>
      </c>
      <c r="N65" s="5" t="e">
        <f t="shared" si="19"/>
        <v>#REF!</v>
      </c>
      <c r="O65" s="5" t="e">
        <f t="shared" si="19"/>
        <v>#REF!</v>
      </c>
      <c r="P65" s="5" t="e">
        <f t="shared" si="19"/>
        <v>#REF!</v>
      </c>
      <c r="Q65" s="5" t="e">
        <f t="shared" si="19"/>
        <v>#REF!</v>
      </c>
      <c r="R65" s="5" t="e">
        <f t="shared" si="19"/>
        <v>#REF!</v>
      </c>
      <c r="S65" s="5" t="e">
        <f t="shared" si="19"/>
        <v>#REF!</v>
      </c>
      <c r="T65" s="5" t="e">
        <f t="shared" si="19"/>
        <v>#REF!</v>
      </c>
      <c r="U65" s="5" t="e">
        <f t="shared" si="19"/>
        <v>#REF!</v>
      </c>
      <c r="V65" s="5" t="e">
        <f t="shared" si="19"/>
        <v>#REF!</v>
      </c>
      <c r="W65" s="5" t="e">
        <f t="shared" si="19"/>
        <v>#REF!</v>
      </c>
      <c r="X65" s="5" t="e">
        <f t="shared" si="19"/>
        <v>#REF!</v>
      </c>
      <c r="Y65" s="5" t="e">
        <f t="shared" si="19"/>
        <v>#REF!</v>
      </c>
      <c r="Z65" s="5" t="e">
        <f t="shared" si="19"/>
        <v>#REF!</v>
      </c>
      <c r="AA65" s="5" t="e">
        <f t="shared" si="19"/>
        <v>#REF!</v>
      </c>
      <c r="AB65" s="5" t="e">
        <f t="shared" si="19"/>
        <v>#REF!</v>
      </c>
    </row>
    <row r="67" spans="1:28">
      <c r="K67" s="95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</row>
  </sheetData>
  <mergeCells count="8">
    <mergeCell ref="C7:C8"/>
    <mergeCell ref="D7:H7"/>
    <mergeCell ref="I7:J7"/>
    <mergeCell ref="I1:K2"/>
    <mergeCell ref="A3:K3"/>
    <mergeCell ref="B4:K4"/>
    <mergeCell ref="C5:J5"/>
    <mergeCell ref="C6:J6"/>
  </mergeCells>
  <hyperlinks>
    <hyperlink ref="B15" r:id="rId1" display="consultantplus://offline/ref=417D4DF0AFB94A350C758EC2BFC9189FDD22FEFBD8795D830F29815AC0DD7F15F6C979DBC892CANAM"/>
  </hyperlinks>
  <pageMargins left="0.70866141732283472" right="0.70866141732283472" top="0.74803149606299213" bottom="0.74803149606299213" header="0.31496062992125984" footer="0.31496062992125984"/>
  <pageSetup paperSize="9" scale="58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01,01,2018</vt:lpstr>
      <vt:lpstr>12,03,18</vt:lpstr>
      <vt:lpstr>04,04,18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2018-04-09T07:24:12Z</dcterms:modified>
</cp:coreProperties>
</file>