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2"/>
  </bookViews>
  <sheets>
    <sheet name="26,10,18" sheetId="13" r:id="rId1"/>
    <sheet name="12,02,19" sheetId="14" r:id="rId2"/>
    <sheet name="26,03,19" sheetId="15" r:id="rId3"/>
  </sheets>
  <calcPr calcId="145621"/>
</workbook>
</file>

<file path=xl/calcChain.xml><?xml version="1.0" encoding="utf-8"?>
<calcChain xmlns="http://schemas.openxmlformats.org/spreadsheetml/2006/main">
  <c r="K65" i="15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K49"/>
  <c r="K43" s="1"/>
  <c r="K42" s="1"/>
  <c r="W47"/>
  <c r="R47"/>
  <c r="R46" s="1"/>
  <c r="AB46"/>
  <c r="AA46"/>
  <c r="Z46"/>
  <c r="Y46"/>
  <c r="X46"/>
  <c r="W46"/>
  <c r="V46"/>
  <c r="U46"/>
  <c r="T46"/>
  <c r="S46"/>
  <c r="Q46"/>
  <c r="P46"/>
  <c r="O46"/>
  <c r="N46"/>
  <c r="M46"/>
  <c r="L46"/>
  <c r="K46"/>
  <c r="W45"/>
  <c r="R45"/>
  <c r="R44" s="1"/>
  <c r="R43" s="1"/>
  <c r="AB44"/>
  <c r="AA44"/>
  <c r="Z44"/>
  <c r="Y44"/>
  <c r="X44"/>
  <c r="W44"/>
  <c r="V44"/>
  <c r="U44"/>
  <c r="T44"/>
  <c r="S44"/>
  <c r="Q44"/>
  <c r="P44"/>
  <c r="O44"/>
  <c r="N44"/>
  <c r="M44"/>
  <c r="L44"/>
  <c r="K44"/>
  <c r="AB43"/>
  <c r="AA43"/>
  <c r="Z43"/>
  <c r="Y43"/>
  <c r="X43"/>
  <c r="W43"/>
  <c r="V43"/>
  <c r="U43"/>
  <c r="T43"/>
  <c r="S43"/>
  <c r="Q43"/>
  <c r="P43"/>
  <c r="O43"/>
  <c r="N43"/>
  <c r="M43"/>
  <c r="L43"/>
  <c r="AB42"/>
  <c r="AA42"/>
  <c r="Z42"/>
  <c r="Y42"/>
  <c r="X42"/>
  <c r="W42"/>
  <c r="V42"/>
  <c r="U42"/>
  <c r="T42"/>
  <c r="S42"/>
  <c r="O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W31" s="1"/>
  <c r="W30" s="1"/>
  <c r="R32"/>
  <c r="AB31"/>
  <c r="AA31"/>
  <c r="Z31"/>
  <c r="Y31"/>
  <c r="X31"/>
  <c r="V31"/>
  <c r="U31"/>
  <c r="T31"/>
  <c r="S31"/>
  <c r="R31"/>
  <c r="Q31"/>
  <c r="P31"/>
  <c r="O31"/>
  <c r="N31"/>
  <c r="M31"/>
  <c r="L31"/>
  <c r="K31"/>
  <c r="AB30"/>
  <c r="AA30"/>
  <c r="Z30"/>
  <c r="Y30"/>
  <c r="X30"/>
  <c r="V30"/>
  <c r="U30"/>
  <c r="T30"/>
  <c r="S30"/>
  <c r="R30"/>
  <c r="Q30"/>
  <c r="P30"/>
  <c r="O30"/>
  <c r="N30"/>
  <c r="M30"/>
  <c r="L30"/>
  <c r="K30"/>
  <c r="W29"/>
  <c r="AB28"/>
  <c r="AA28"/>
  <c r="AA9" s="1"/>
  <c r="Z28"/>
  <c r="Y28"/>
  <c r="Y9" s="1"/>
  <c r="X28"/>
  <c r="W28"/>
  <c r="V28"/>
  <c r="U28"/>
  <c r="T28"/>
  <c r="S28"/>
  <c r="R28"/>
  <c r="Q28"/>
  <c r="P28"/>
  <c r="O28"/>
  <c r="N28"/>
  <c r="M28"/>
  <c r="L28"/>
  <c r="K28"/>
  <c r="K9" s="1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W23" s="1"/>
  <c r="R24"/>
  <c r="AB23"/>
  <c r="AA23"/>
  <c r="Z23"/>
  <c r="Y23"/>
  <c r="X23"/>
  <c r="V23"/>
  <c r="U23"/>
  <c r="T23"/>
  <c r="S23"/>
  <c r="R23"/>
  <c r="Q23"/>
  <c r="P23"/>
  <c r="O23"/>
  <c r="N23"/>
  <c r="M23"/>
  <c r="L23"/>
  <c r="K23"/>
  <c r="W22"/>
  <c r="W21" s="1"/>
  <c r="R22"/>
  <c r="AB21"/>
  <c r="AA21"/>
  <c r="Z21"/>
  <c r="Y21"/>
  <c r="X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U12"/>
  <c r="U11" s="1"/>
  <c r="T12"/>
  <c r="S12"/>
  <c r="S11" s="1"/>
  <c r="R12"/>
  <c r="Q12"/>
  <c r="Q11" s="1"/>
  <c r="P12"/>
  <c r="O12"/>
  <c r="O11" s="1"/>
  <c r="N12"/>
  <c r="M12"/>
  <c r="M11" s="1"/>
  <c r="L12"/>
  <c r="AB11"/>
  <c r="AA11"/>
  <c r="Z11"/>
  <c r="Y11"/>
  <c r="X11"/>
  <c r="V11"/>
  <c r="T11"/>
  <c r="R11"/>
  <c r="P11"/>
  <c r="N11"/>
  <c r="L11"/>
  <c r="K11"/>
  <c r="AB10"/>
  <c r="AA10"/>
  <c r="Z10"/>
  <c r="Y10"/>
  <c r="X10"/>
  <c r="V10"/>
  <c r="T10"/>
  <c r="R10"/>
  <c r="P10"/>
  <c r="N10"/>
  <c r="L10"/>
  <c r="K10"/>
  <c r="AB9"/>
  <c r="AB68" s="1"/>
  <c r="Z9"/>
  <c r="Z68" s="1"/>
  <c r="X9"/>
  <c r="X68" s="1"/>
  <c r="V9"/>
  <c r="V68" s="1"/>
  <c r="T9"/>
  <c r="T68" s="1"/>
  <c r="R9"/>
  <c r="P9"/>
  <c r="N9"/>
  <c r="L9"/>
  <c r="M42" l="1"/>
  <c r="Q42"/>
  <c r="R49"/>
  <c r="Y68"/>
  <c r="AA68"/>
  <c r="L42"/>
  <c r="L68" s="1"/>
  <c r="N42"/>
  <c r="N68" s="1"/>
  <c r="P42"/>
  <c r="P68" s="1"/>
  <c r="K68"/>
  <c r="M10"/>
  <c r="M9"/>
  <c r="M68" s="1"/>
  <c r="O10"/>
  <c r="O9"/>
  <c r="O68" s="1"/>
  <c r="Q10"/>
  <c r="Q9"/>
  <c r="Q68" s="1"/>
  <c r="S10"/>
  <c r="S9"/>
  <c r="S68" s="1"/>
  <c r="U10"/>
  <c r="U9"/>
  <c r="U68" s="1"/>
  <c r="W12"/>
  <c r="W11" s="1"/>
  <c r="R60"/>
  <c r="R42" s="1"/>
  <c r="R68" s="1"/>
  <c r="K65" i="14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K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R44" s="1"/>
  <c r="R43" s="1"/>
  <c r="AB44"/>
  <c r="AA44"/>
  <c r="Z44"/>
  <c r="Y44"/>
  <c r="X44"/>
  <c r="W44"/>
  <c r="V44"/>
  <c r="U44"/>
  <c r="T44"/>
  <c r="S44"/>
  <c r="Q44"/>
  <c r="P44"/>
  <c r="O44"/>
  <c r="N44"/>
  <c r="M44"/>
  <c r="L44"/>
  <c r="K44"/>
  <c r="AB43"/>
  <c r="AA43"/>
  <c r="AA42" s="1"/>
  <c r="Z43"/>
  <c r="Y43"/>
  <c r="Y42" s="1"/>
  <c r="X43"/>
  <c r="W43"/>
  <c r="W42" s="1"/>
  <c r="V43"/>
  <c r="U43"/>
  <c r="U42" s="1"/>
  <c r="T43"/>
  <c r="S43"/>
  <c r="S42" s="1"/>
  <c r="Q43"/>
  <c r="Q42" s="1"/>
  <c r="P43"/>
  <c r="O43"/>
  <c r="N43"/>
  <c r="M43"/>
  <c r="M42" s="1"/>
  <c r="L43"/>
  <c r="L42" s="1"/>
  <c r="K43"/>
  <c r="K42" s="1"/>
  <c r="AB42"/>
  <c r="Z42"/>
  <c r="X42"/>
  <c r="V42"/>
  <c r="T42"/>
  <c r="P42"/>
  <c r="O42"/>
  <c r="N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R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R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W22"/>
  <c r="R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U12"/>
  <c r="T12"/>
  <c r="S12"/>
  <c r="W12" s="1"/>
  <c r="W11" s="1"/>
  <c r="R12"/>
  <c r="Q12"/>
  <c r="P12"/>
  <c r="O12"/>
  <c r="N12"/>
  <c r="M12"/>
  <c r="L12"/>
  <c r="AB11"/>
  <c r="AA11"/>
  <c r="Z11"/>
  <c r="Y11"/>
  <c r="X11"/>
  <c r="V11"/>
  <c r="U11"/>
  <c r="T11"/>
  <c r="S11"/>
  <c r="R11"/>
  <c r="Q11"/>
  <c r="P11"/>
  <c r="O11"/>
  <c r="N11"/>
  <c r="M11"/>
  <c r="L11"/>
  <c r="K11"/>
  <c r="AB10"/>
  <c r="AA10"/>
  <c r="Z10"/>
  <c r="Y10"/>
  <c r="X10"/>
  <c r="V10"/>
  <c r="U10"/>
  <c r="T10"/>
  <c r="S10"/>
  <c r="R10"/>
  <c r="Q10"/>
  <c r="P10"/>
  <c r="O10"/>
  <c r="N10"/>
  <c r="M10"/>
  <c r="L10"/>
  <c r="K10"/>
  <c r="AB9"/>
  <c r="AB68" s="1"/>
  <c r="AA9"/>
  <c r="Z9"/>
  <c r="Z68" s="1"/>
  <c r="Y9"/>
  <c r="X9"/>
  <c r="X68" s="1"/>
  <c r="V9"/>
  <c r="U9"/>
  <c r="T9"/>
  <c r="S9"/>
  <c r="R9"/>
  <c r="Q9"/>
  <c r="P9"/>
  <c r="O9"/>
  <c r="O68" s="1"/>
  <c r="N9"/>
  <c r="M9"/>
  <c r="L9"/>
  <c r="K9"/>
  <c r="W10" i="15" l="1"/>
  <c r="W9"/>
  <c r="W68" s="1"/>
  <c r="S68" i="14"/>
  <c r="U68"/>
  <c r="L68"/>
  <c r="N68"/>
  <c r="P68"/>
  <c r="T68"/>
  <c r="V68"/>
  <c r="Y68"/>
  <c r="AA68"/>
  <c r="K68"/>
  <c r="M68"/>
  <c r="Q68"/>
  <c r="R49"/>
  <c r="R60"/>
  <c r="R42" s="1"/>
  <c r="R68" s="1"/>
  <c r="W10"/>
  <c r="W9"/>
  <c r="W68" s="1"/>
  <c r="K65" i="13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K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R44" s="1"/>
  <c r="R43" s="1"/>
  <c r="AB44"/>
  <c r="AA44"/>
  <c r="Z44"/>
  <c r="Y44"/>
  <c r="X44"/>
  <c r="W44"/>
  <c r="V44"/>
  <c r="U44"/>
  <c r="T44"/>
  <c r="S44"/>
  <c r="Q44"/>
  <c r="P44"/>
  <c r="O44"/>
  <c r="N44"/>
  <c r="M44"/>
  <c r="L44"/>
  <c r="K44"/>
  <c r="AB43"/>
  <c r="AA43"/>
  <c r="Z43"/>
  <c r="Y43"/>
  <c r="X43"/>
  <c r="W43"/>
  <c r="V43"/>
  <c r="U43"/>
  <c r="T43"/>
  <c r="S43"/>
  <c r="Q43"/>
  <c r="P43"/>
  <c r="O43"/>
  <c r="N43"/>
  <c r="M43"/>
  <c r="L43"/>
  <c r="AB42"/>
  <c r="AA42"/>
  <c r="Z42"/>
  <c r="Y42"/>
  <c r="X42"/>
  <c r="W42"/>
  <c r="V42"/>
  <c r="U42"/>
  <c r="T42"/>
  <c r="S42"/>
  <c r="Q42"/>
  <c r="P42"/>
  <c r="O42"/>
  <c r="N42"/>
  <c r="M42"/>
  <c r="L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W31" s="1"/>
  <c r="W30" s="1"/>
  <c r="R32"/>
  <c r="AB31"/>
  <c r="AA31"/>
  <c r="Z31"/>
  <c r="Y31"/>
  <c r="X31"/>
  <c r="V31"/>
  <c r="U31"/>
  <c r="T31"/>
  <c r="S31"/>
  <c r="R31"/>
  <c r="Q31"/>
  <c r="P31"/>
  <c r="O31"/>
  <c r="N31"/>
  <c r="M31"/>
  <c r="L31"/>
  <c r="K31"/>
  <c r="K30" s="1"/>
  <c r="AB30"/>
  <c r="AA30"/>
  <c r="Z30"/>
  <c r="Y30"/>
  <c r="X30"/>
  <c r="V30"/>
  <c r="U30"/>
  <c r="T30"/>
  <c r="S30"/>
  <c r="R30"/>
  <c r="Q30"/>
  <c r="P30"/>
  <c r="O30"/>
  <c r="N30"/>
  <c r="M30"/>
  <c r="L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K23" s="1"/>
  <c r="W24"/>
  <c r="W23" s="1"/>
  <c r="R24"/>
  <c r="AB23"/>
  <c r="AB9" s="1"/>
  <c r="AB68" s="1"/>
  <c r="AA23"/>
  <c r="Z23"/>
  <c r="Z9" s="1"/>
  <c r="Z68" s="1"/>
  <c r="Y23"/>
  <c r="X23"/>
  <c r="X9" s="1"/>
  <c r="X68" s="1"/>
  <c r="V23"/>
  <c r="U23"/>
  <c r="T23"/>
  <c r="S23"/>
  <c r="R23"/>
  <c r="Q23"/>
  <c r="P23"/>
  <c r="O23"/>
  <c r="N23"/>
  <c r="M23"/>
  <c r="L23"/>
  <c r="W22"/>
  <c r="R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V11" s="1"/>
  <c r="U12"/>
  <c r="T12"/>
  <c r="T11" s="1"/>
  <c r="S12"/>
  <c r="W12" s="1"/>
  <c r="W11" s="1"/>
  <c r="R12"/>
  <c r="R11" s="1"/>
  <c r="Q12"/>
  <c r="P12"/>
  <c r="P11" s="1"/>
  <c r="O12"/>
  <c r="N12"/>
  <c r="N11" s="1"/>
  <c r="M12"/>
  <c r="L12"/>
  <c r="L11" s="1"/>
  <c r="AB11"/>
  <c r="AA11"/>
  <c r="Z11"/>
  <c r="Y11"/>
  <c r="X11"/>
  <c r="U11"/>
  <c r="S11"/>
  <c r="Q11"/>
  <c r="O11"/>
  <c r="M11"/>
  <c r="K11"/>
  <c r="K10" s="1"/>
  <c r="AB10"/>
  <c r="AA10"/>
  <c r="Z10"/>
  <c r="Y10"/>
  <c r="X10"/>
  <c r="U10"/>
  <c r="S10"/>
  <c r="Q10"/>
  <c r="O10"/>
  <c r="M10"/>
  <c r="AA9"/>
  <c r="AA68" s="1"/>
  <c r="Y9"/>
  <c r="Y68" s="1"/>
  <c r="U9"/>
  <c r="U68" s="1"/>
  <c r="S9"/>
  <c r="S68" s="1"/>
  <c r="Q9"/>
  <c r="Q68" s="1"/>
  <c r="O9"/>
  <c r="O68" s="1"/>
  <c r="M9"/>
  <c r="M68" s="1"/>
  <c r="R49" l="1"/>
  <c r="R42"/>
  <c r="R60"/>
  <c r="K43"/>
  <c r="K42" s="1"/>
  <c r="K9"/>
  <c r="N10"/>
  <c r="N9"/>
  <c r="N68" s="1"/>
  <c r="P10"/>
  <c r="P9"/>
  <c r="P68" s="1"/>
  <c r="T10"/>
  <c r="T9"/>
  <c r="T68" s="1"/>
  <c r="W10"/>
  <c r="W9"/>
  <c r="W68" s="1"/>
  <c r="L10"/>
  <c r="L9"/>
  <c r="L68" s="1"/>
  <c r="R10"/>
  <c r="R9"/>
  <c r="R68" s="1"/>
  <c r="V10"/>
  <c r="V9"/>
  <c r="V68" s="1"/>
  <c r="K68" l="1"/>
</calcChain>
</file>

<file path=xl/sharedStrings.xml><?xml version="1.0" encoding="utf-8"?>
<sst xmlns="http://schemas.openxmlformats.org/spreadsheetml/2006/main" count="1788" uniqueCount="191">
  <si>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</si>
  <si>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</si>
  <si>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</si>
  <si>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</si>
  <si>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</si>
  <si>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</si>
  <si>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</si>
  <si>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</si>
  <si>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</si>
  <si>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</si>
  <si>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</si>
  <si>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</si>
  <si>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</si>
  <si>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</si>
  <si>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</si>
  <si>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</si>
  <si>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</si>
  <si>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</si>
  <si>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</si>
  <si>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</si>
  <si>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</si>
  <si>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</si>
  <si>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</si>
  <si>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</si>
  <si>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</si>
  <si>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</si>
  <si>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</si>
  <si>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</si>
  <si>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</si>
  <si>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</si>
  <si>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</si>
  <si>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</si>
  <si>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</si>
  <si>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</si>
  <si>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</si>
  <si>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</si>
  <si>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</si>
  <si>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</si>
  <si>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</si>
  <si>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</si>
  <si>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</si>
  <si>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</si>
  <si>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</si>
  <si>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</si>
  <si>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</si>
  <si>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</si>
  <si>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</si>
  <si>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</si>
  <si>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</si>
  <si>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</si>
  <si>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</si>
  <si>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</si>
  <si>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</si>
  <si>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</si>
  <si>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</si>
  <si>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</si>
  <si>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</si>
  <si>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</si>
  <si>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</si>
  <si>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</si>
  <si>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</si>
  <si>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</si>
  <si>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</si>
  <si>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</si>
  <si>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</si>
  <si>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</si>
  <si>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</si>
  <si>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</si>
  <si>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</si>
  <si>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</si>
  <si>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</si>
  <si>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</si>
  <si>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</si>
  <si>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</si>
  <si>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</si>
  <si>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</si>
  <si>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51</t>
  </si>
  <si>
    <t>7</t>
  </si>
  <si>
    <t>Доходы от продажи материальных и нематериальных активов</t>
  </si>
  <si>
    <t>14</t>
  </si>
  <si>
    <t>7,1</t>
  </si>
  <si>
    <t>014</t>
  </si>
  <si>
    <t>420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</si>
  <si>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</si>
  <si>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</si>
  <si>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</si>
  <si>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</si>
  <si>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</si>
  <si>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</si>
  <si>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</si>
  <si>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</si>
  <si>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</si>
  <si>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</si>
  <si>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>024</t>
  </si>
  <si>
    <t xml:space="preserve">Субсидии </t>
  </si>
  <si>
    <t>999</t>
  </si>
  <si>
    <t>3,3</t>
  </si>
  <si>
    <t xml:space="preserve">субсидия на выполнение мероприятий по наказам </t>
  </si>
  <si>
    <t>3,4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</si>
  <si>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</si>
  <si>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</si>
  <si>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</si>
  <si>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</si>
  <si>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</si>
  <si>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</si>
  <si>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</si>
  <si>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</t>
  </si>
  <si>
    <t>ВСЕГО ДОХОДОВ</t>
  </si>
  <si>
    <t xml:space="preserve"> </t>
  </si>
  <si>
    <t>1.1.2</t>
  </si>
  <si>
    <t>1.1.3</t>
  </si>
  <si>
    <t>1.1.4</t>
  </si>
  <si>
    <t>075</t>
  </si>
  <si>
    <t>Доходы, от сдачи в аренду имущества, состовляющего казну сельских поселений</t>
  </si>
  <si>
    <t>035</t>
  </si>
  <si>
    <t>4.2</t>
  </si>
  <si>
    <t>4.3</t>
  </si>
  <si>
    <t>13</t>
  </si>
  <si>
    <t>130</t>
  </si>
  <si>
    <t>6</t>
  </si>
  <si>
    <t>6.1</t>
  </si>
  <si>
    <t>Доходы от компенсации затрат государства</t>
  </si>
  <si>
    <t>065</t>
  </si>
  <si>
    <t>3.1</t>
  </si>
  <si>
    <t>Общий объем доходов  в бюджет Ильинское сельского поселения</t>
  </si>
  <si>
    <t>012</t>
  </si>
  <si>
    <t>043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</si>
  <si>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</si>
  <si>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4.2.1</t>
  </si>
  <si>
    <t>4.2.2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</si>
  <si>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</si>
  <si>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1.1.1</t>
  </si>
  <si>
    <t>Земельный налог с организаций, обладающих земельным участком, расположенным в границах сельских поселений</t>
  </si>
  <si>
    <t>Сумма,    тыс.руб.</t>
  </si>
  <si>
    <t>Доходы от продажи муниципального имущества</t>
  </si>
  <si>
    <t>053</t>
  </si>
  <si>
    <t>410</t>
  </si>
  <si>
    <t>35</t>
  </si>
  <si>
    <t>118</t>
  </si>
  <si>
    <t>30</t>
  </si>
  <si>
    <t>15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</si>
  <si>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</si>
  <si>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</si>
  <si>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</si>
  <si>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</si>
  <si>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</si>
  <si>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</si>
  <si>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</si>
  <si>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</si>
  <si>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</si>
  <si>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</si>
  <si>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7.1</t>
  </si>
  <si>
    <t>8</t>
  </si>
  <si>
    <t>8.1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</si>
  <si>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</si>
  <si>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</si>
  <si>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</si>
  <si>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Доходы от продажи муниципального имущества сельских поселений</t>
  </si>
  <si>
    <t>субвенции  на осуществление гос полномочий по созданию и обеспечению деятельности административных комиссии</t>
  </si>
  <si>
    <t xml:space="preserve">Субсидия на содержание и ремонт дорог </t>
  </si>
  <si>
    <t>29</t>
  </si>
  <si>
    <t>20</t>
  </si>
  <si>
    <t>Реализация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</si>
  <si>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3.2</t>
  </si>
  <si>
    <t>25</t>
  </si>
  <si>
    <t>555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</si>
  <si>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</si>
  <si>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реализацию мероприятий государственной программы Республики Карелия «Эффективное управление региональными и муниципальными финансами» (в целях частичной компенсации расходов на повышение оплаты труда работников бюджетной сферы)</t>
  </si>
  <si>
    <t>49</t>
  </si>
  <si>
    <t>субсидия нв реализацию мероприятий по формированию современной городской среды</t>
  </si>
  <si>
    <t>3.3</t>
  </si>
  <si>
    <t>Иные межбюджетные трансферты на поддержку мер по обеспечению сбалансированности бюджетов муниципальных образований</t>
  </si>
  <si>
    <t>Субсидии на реализацию мероприятий государственной программы Республики Карелия «Развитие транспортной системы» (в целях проектирования,  ремонта и содержания автомобильных дорог общего пользования местного значения)</t>
  </si>
  <si>
    <t>5.</t>
  </si>
  <si>
    <t>Прочие безвозмездные поступления</t>
  </si>
  <si>
    <t>5.1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</si>
  <si>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</si>
  <si>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5.2</t>
  </si>
  <si>
    <t>Прочие безвозмездные поступления в бюджеты сельских поселений</t>
  </si>
  <si>
    <t>Субсидии на поддержку местных инициатив</t>
  </si>
  <si>
    <t>3.4</t>
  </si>
  <si>
    <t xml:space="preserve">на 2019 год </t>
  </si>
  <si>
    <t>150</t>
  </si>
  <si>
    <t>Приложение 3
к Решению Совета Ильинского
сельского поселения №52 от 27.12.2018г. «О бюджете Ильинского сельского поселения на 2019 год»</t>
  </si>
  <si>
    <t>231</t>
  </si>
  <si>
    <t>241</t>
  </si>
  <si>
    <t>251</t>
  </si>
  <si>
    <t>261</t>
  </si>
  <si>
    <t>Приложение 3
к Решению Совета Ильинского
сельского поселения №10 от 12.02.2019г. "О внесении изменений в Решение Совета Ильинского
сельского поселения №52 от 27.12.2018г. «О бюджете Ильинского сельского поселения на 2019 год»</t>
  </si>
  <si>
    <t>Приложение 3
к Решению Совета Ильинского
сельского поселения №18 от 26.03.2019г. "О внесении изменений в Решение Совета Ильинского
сельского поселения №52 от 27.12.2018г. «О бюджете Ильинского сельского поселения на 2019 год»</t>
  </si>
  <si>
    <t>Субсидии на реализацию мероприятий по обеспечению развития и укрепления материально-технической базы муниципальных домов культуры в населенных пунктах счислом жителей до 50 тысяч человек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</si>
</sst>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49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right"/>
    </xf>
    <xf numFmtId="0" fontId="2" fillId="0" borderId="0" xfId="1" applyFont="1" applyAlignment="1">
      <alignment horizontal="justify" vertical="center" wrapText="1"/>
    </xf>
    <xf numFmtId="49" fontId="2" fillId="0" borderId="7" xfId="0" applyNumberFormat="1" applyFont="1" applyBorder="1" applyAlignment="1">
      <alignment horizontal="right" wrapText="1"/>
    </xf>
    <xf numFmtId="0" fontId="2" fillId="0" borderId="7" xfId="0" applyFont="1" applyBorder="1"/>
    <xf numFmtId="49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49" fontId="3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4" fillId="0" borderId="7" xfId="0" applyFont="1" applyFill="1" applyBorder="1"/>
    <xf numFmtId="49" fontId="2" fillId="0" borderId="7" xfId="0" applyNumberFormat="1" applyFont="1" applyBorder="1"/>
    <xf numFmtId="49" fontId="3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 wrapText="1"/>
    </xf>
    <xf numFmtId="49" fontId="3" fillId="0" borderId="7" xfId="0" applyNumberFormat="1" applyFont="1" applyBorder="1"/>
    <xf numFmtId="0" fontId="3" fillId="0" borderId="7" xfId="0" applyFont="1" applyFill="1" applyBorder="1"/>
    <xf numFmtId="49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0" xfId="0" applyFont="1" applyFill="1"/>
    <xf numFmtId="0" fontId="10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7" xfId="0" quotePrefix="1" applyNumberFormat="1" applyFont="1" applyFill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0" fontId="3" fillId="0" borderId="7" xfId="0" applyFont="1" applyFill="1" applyBorder="1" applyAlignment="1">
      <alignment horizontal="justify" wrapText="1"/>
    </xf>
    <xf numFmtId="0" fontId="7" fillId="0" borderId="7" xfId="0" applyFont="1" applyBorder="1" applyAlignment="1">
      <alignment wrapText="1"/>
    </xf>
    <xf numFmtId="0" fontId="7" fillId="0" borderId="7" xfId="0" applyFont="1" applyBorder="1"/>
    <xf numFmtId="2" fontId="2" fillId="0" borderId="7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opLeftCell="A32" workbookViewId="0">
      <selection activeCell="A32" sqref="A1:XFD1048576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4" t="s">
        <v>183</v>
      </c>
      <c r="J1" s="114"/>
      <c r="K1" s="114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4"/>
      <c r="J2" s="114"/>
      <c r="K2" s="114"/>
      <c r="L2" s="50"/>
    </row>
    <row r="3" spans="1:28" ht="30" customHeight="1">
      <c r="A3" s="115" t="s">
        <v>124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28" ht="16.5" thickBot="1">
      <c r="A4" s="46"/>
      <c r="B4" s="116" t="s">
        <v>181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28" ht="32.25" thickBot="1">
      <c r="A5" s="52" t="s">
        <v>0</v>
      </c>
      <c r="B5" s="95" t="s">
        <v>1</v>
      </c>
      <c r="C5" s="117" t="s">
        <v>2</v>
      </c>
      <c r="D5" s="117"/>
      <c r="E5" s="117"/>
      <c r="F5" s="117"/>
      <c r="G5" s="117"/>
      <c r="H5" s="117"/>
      <c r="I5" s="117"/>
      <c r="J5" s="117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18">
        <v>3</v>
      </c>
      <c r="D6" s="118"/>
      <c r="E6" s="118"/>
      <c r="F6" s="118"/>
      <c r="G6" s="118"/>
      <c r="H6" s="118"/>
      <c r="I6" s="118"/>
      <c r="J6" s="119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2" t="s">
        <v>141</v>
      </c>
      <c r="D7" s="113" t="s">
        <v>142</v>
      </c>
      <c r="E7" s="113"/>
      <c r="F7" s="113"/>
      <c r="G7" s="113"/>
      <c r="H7" s="113"/>
      <c r="I7" s="113" t="s">
        <v>143</v>
      </c>
      <c r="J7" s="113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2"/>
      <c r="D8" s="82" t="s">
        <v>144</v>
      </c>
      <c r="E8" s="82" t="s">
        <v>145</v>
      </c>
      <c r="F8" s="82" t="s">
        <v>146</v>
      </c>
      <c r="G8" s="82" t="s">
        <v>147</v>
      </c>
      <c r="H8" s="93" t="s">
        <v>148</v>
      </c>
      <c r="I8" s="93" t="s">
        <v>149</v>
      </c>
      <c r="J8" s="93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4949.75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9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9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9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9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9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9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9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21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40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40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40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44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40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5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9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5">
        <f>K40+K41</f>
        <v>500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9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9">
        <v>500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K43+K60+K65</f>
        <v>3211.848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K44+K46+K63+K49+K64</f>
        <v>3211.848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5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9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5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9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9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1.7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223.048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9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28.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9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9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9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9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hidden="1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88</v>
      </c>
      <c r="K54" s="9"/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18" hidden="1" customHeight="1">
      <c r="A55" s="14" t="s">
        <v>96</v>
      </c>
      <c r="B55" s="15" t="s">
        <v>97</v>
      </c>
      <c r="C55" s="28" t="s">
        <v>18</v>
      </c>
      <c r="D55" s="28" t="s">
        <v>85</v>
      </c>
      <c r="E55" s="28" t="s">
        <v>28</v>
      </c>
      <c r="F55" s="28" t="s">
        <v>28</v>
      </c>
      <c r="G55" s="28" t="s">
        <v>95</v>
      </c>
      <c r="H55" s="28" t="s">
        <v>55</v>
      </c>
      <c r="I55" s="28" t="s">
        <v>20</v>
      </c>
      <c r="J55" s="28" t="s">
        <v>88</v>
      </c>
      <c r="K55" s="30"/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96"/>
      <c r="M61" s="96"/>
      <c r="N61" s="96"/>
      <c r="O61" s="96"/>
      <c r="P61" s="96"/>
      <c r="Q61" s="96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31.5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5">
        <f>K9+K42</f>
        <v>8161.598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94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4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opLeftCell="A38" workbookViewId="0">
      <selection activeCell="A38" sqref="A1:XFD1048576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4" t="s">
        <v>188</v>
      </c>
      <c r="J1" s="114"/>
      <c r="K1" s="114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4"/>
      <c r="J2" s="114"/>
      <c r="K2" s="114"/>
      <c r="L2" s="50"/>
    </row>
    <row r="3" spans="1:28" ht="30" customHeight="1">
      <c r="A3" s="115" t="s">
        <v>124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28" ht="16.5" thickBot="1">
      <c r="A4" s="46"/>
      <c r="B4" s="116" t="s">
        <v>181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28" ht="32.25" thickBot="1">
      <c r="A5" s="52" t="s">
        <v>0</v>
      </c>
      <c r="B5" s="99" t="s">
        <v>1</v>
      </c>
      <c r="C5" s="117" t="s">
        <v>2</v>
      </c>
      <c r="D5" s="117"/>
      <c r="E5" s="117"/>
      <c r="F5" s="117"/>
      <c r="G5" s="117"/>
      <c r="H5" s="117"/>
      <c r="I5" s="117"/>
      <c r="J5" s="117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18">
        <v>3</v>
      </c>
      <c r="D6" s="118"/>
      <c r="E6" s="118"/>
      <c r="F6" s="118"/>
      <c r="G6" s="118"/>
      <c r="H6" s="118"/>
      <c r="I6" s="118"/>
      <c r="J6" s="119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2" t="s">
        <v>141</v>
      </c>
      <c r="D7" s="113" t="s">
        <v>142</v>
      </c>
      <c r="E7" s="113"/>
      <c r="F7" s="113"/>
      <c r="G7" s="113"/>
      <c r="H7" s="113"/>
      <c r="I7" s="113" t="s">
        <v>143</v>
      </c>
      <c r="J7" s="113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2"/>
      <c r="D8" s="82" t="s">
        <v>144</v>
      </c>
      <c r="E8" s="82" t="s">
        <v>145</v>
      </c>
      <c r="F8" s="82" t="s">
        <v>146</v>
      </c>
      <c r="G8" s="82" t="s">
        <v>147</v>
      </c>
      <c r="H8" s="97" t="s">
        <v>148</v>
      </c>
      <c r="I8" s="97" t="s">
        <v>149</v>
      </c>
      <c r="J8" s="97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101">
        <f>K11+K21+K23+K30+K39+K37+K28+K16+K35</f>
        <v>4949.75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101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101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102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102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102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102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101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102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102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102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102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101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102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101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102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102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102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102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101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102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101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103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104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104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104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105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104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101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102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101">
        <f>K40+K41</f>
        <v>500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102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102">
        <v>500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101">
        <f>K43+K60+K65</f>
        <v>3418.7290000000003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101">
        <f>K44+K46+K63+K49+K64</f>
        <v>3418.7290000000003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101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102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101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102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102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1.7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101">
        <f>K53+K54+K55+K57+K58+K51+K52+K61+K50</f>
        <v>429.92899999999997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102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28.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102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8.25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102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102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182</v>
      </c>
      <c r="K54" s="102">
        <v>206.881</v>
      </c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18" hidden="1" customHeight="1">
      <c r="A55" s="14" t="s">
        <v>96</v>
      </c>
      <c r="B55" s="15" t="s">
        <v>97</v>
      </c>
      <c r="C55" s="28" t="s">
        <v>18</v>
      </c>
      <c r="D55" s="28" t="s">
        <v>85</v>
      </c>
      <c r="E55" s="28" t="s">
        <v>28</v>
      </c>
      <c r="F55" s="28" t="s">
        <v>28</v>
      </c>
      <c r="G55" s="28" t="s">
        <v>95</v>
      </c>
      <c r="H55" s="28" t="s">
        <v>55</v>
      </c>
      <c r="I55" s="28" t="s">
        <v>20</v>
      </c>
      <c r="J55" s="28" t="s">
        <v>88</v>
      </c>
      <c r="K55" s="30"/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100"/>
      <c r="M61" s="100"/>
      <c r="N61" s="100"/>
      <c r="O61" s="100"/>
      <c r="P61" s="100"/>
      <c r="Q61" s="100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31.5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101">
        <f>K9+K42</f>
        <v>8368.4789999999994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98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topLeftCell="A2" workbookViewId="0">
      <selection activeCell="B52" sqref="B52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4" t="s">
        <v>189</v>
      </c>
      <c r="J1" s="114"/>
      <c r="K1" s="114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4"/>
      <c r="J2" s="114"/>
      <c r="K2" s="114"/>
      <c r="L2" s="50"/>
    </row>
    <row r="3" spans="1:28" ht="30" customHeight="1">
      <c r="A3" s="115" t="s">
        <v>124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28" ht="16.5" thickBot="1">
      <c r="A4" s="46"/>
      <c r="B4" s="116" t="s">
        <v>181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28" ht="32.25" thickBot="1">
      <c r="A5" s="52" t="s">
        <v>0</v>
      </c>
      <c r="B5" s="108" t="s">
        <v>1</v>
      </c>
      <c r="C5" s="117" t="s">
        <v>2</v>
      </c>
      <c r="D5" s="117"/>
      <c r="E5" s="117"/>
      <c r="F5" s="117"/>
      <c r="G5" s="117"/>
      <c r="H5" s="117"/>
      <c r="I5" s="117"/>
      <c r="J5" s="117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18">
        <v>3</v>
      </c>
      <c r="D6" s="118"/>
      <c r="E6" s="118"/>
      <c r="F6" s="118"/>
      <c r="G6" s="118"/>
      <c r="H6" s="118"/>
      <c r="I6" s="118"/>
      <c r="J6" s="119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2" t="s">
        <v>141</v>
      </c>
      <c r="D7" s="113" t="s">
        <v>142</v>
      </c>
      <c r="E7" s="113"/>
      <c r="F7" s="113"/>
      <c r="G7" s="113"/>
      <c r="H7" s="113"/>
      <c r="I7" s="113" t="s">
        <v>143</v>
      </c>
      <c r="J7" s="113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2"/>
      <c r="D8" s="82" t="s">
        <v>144</v>
      </c>
      <c r="E8" s="82" t="s">
        <v>145</v>
      </c>
      <c r="F8" s="82" t="s">
        <v>146</v>
      </c>
      <c r="G8" s="82" t="s">
        <v>147</v>
      </c>
      <c r="H8" s="106" t="s">
        <v>148</v>
      </c>
      <c r="I8" s="106" t="s">
        <v>149</v>
      </c>
      <c r="J8" s="106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4949.75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9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9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9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9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9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9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9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21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40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40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40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44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40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5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9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5">
        <f>K40+K41</f>
        <v>500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9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9">
        <v>500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K43+K60+K65</f>
        <v>4038.7290000000003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K44+K46+K63+K49+K64</f>
        <v>4038.7290000000003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5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9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5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9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9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8.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1049.9290000000001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9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66.7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9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8.25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9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9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182</v>
      </c>
      <c r="K54" s="9">
        <v>206.881</v>
      </c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55.5" customHeight="1">
      <c r="A55" s="10" t="s">
        <v>170</v>
      </c>
      <c r="B55" s="31" t="s">
        <v>190</v>
      </c>
      <c r="C55" s="111" t="s">
        <v>125</v>
      </c>
      <c r="D55" s="111" t="s">
        <v>85</v>
      </c>
      <c r="E55" s="111" t="s">
        <v>28</v>
      </c>
      <c r="F55" s="111" t="s">
        <v>160</v>
      </c>
      <c r="G55" s="111" t="s">
        <v>95</v>
      </c>
      <c r="H55" s="111" t="s">
        <v>55</v>
      </c>
      <c r="I55" s="111" t="s">
        <v>20</v>
      </c>
      <c r="J55" s="111" t="s">
        <v>182</v>
      </c>
      <c r="K55" s="110">
        <v>620</v>
      </c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109"/>
      <c r="M61" s="109"/>
      <c r="N61" s="109"/>
      <c r="O61" s="109"/>
      <c r="P61" s="109"/>
      <c r="Q61" s="109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24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5">
        <f>K9+K42</f>
        <v>8988.4789999999994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107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58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26,10,18</vt:lpstr>
      <vt:lpstr>12,02,19</vt:lpstr>
      <vt:lpstr>26,03,19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2019-03-28T10:37:28Z</dcterms:modified>
</cp:coreProperties>
</file>